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All ADS 2013 1\Lhuentse 2013\"/>
    </mc:Choice>
  </mc:AlternateContent>
  <bookViews>
    <workbookView xWindow="0" yWindow="0" windowWidth="15360" windowHeight="7095"/>
  </bookViews>
  <sheets>
    <sheet name="Section.4 Educa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2" i="1" l="1"/>
  <c r="E182" i="1"/>
  <c r="D182" i="1"/>
  <c r="C182" i="1"/>
  <c r="G181" i="1"/>
  <c r="E181" i="1"/>
  <c r="D181" i="1"/>
  <c r="C181" i="1"/>
  <c r="G180" i="1"/>
  <c r="F180" i="1"/>
  <c r="F179" i="1" s="1"/>
  <c r="E180" i="1"/>
  <c r="D180" i="1"/>
  <c r="D179" i="1" s="1"/>
  <c r="C180" i="1"/>
  <c r="G179" i="1"/>
  <c r="E179" i="1"/>
  <c r="C179" i="1"/>
  <c r="G169" i="1"/>
  <c r="E169" i="1"/>
  <c r="D169" i="1"/>
  <c r="C169" i="1"/>
  <c r="G168" i="1"/>
  <c r="E168" i="1"/>
  <c r="D168" i="1"/>
  <c r="C168" i="1"/>
  <c r="G167" i="1"/>
  <c r="F167" i="1"/>
  <c r="F166" i="1" s="1"/>
  <c r="E167" i="1"/>
  <c r="D167" i="1"/>
  <c r="D166" i="1" s="1"/>
  <c r="C167" i="1"/>
  <c r="G166" i="1"/>
  <c r="E166" i="1"/>
  <c r="C166" i="1"/>
  <c r="G156" i="1"/>
  <c r="E156" i="1"/>
  <c r="D156" i="1"/>
  <c r="C156" i="1"/>
  <c r="G155" i="1"/>
  <c r="E155" i="1"/>
  <c r="D155" i="1"/>
  <c r="C155" i="1"/>
  <c r="G154" i="1"/>
  <c r="F154" i="1"/>
  <c r="F153" i="1" s="1"/>
  <c r="E154" i="1"/>
  <c r="D154" i="1"/>
  <c r="D153" i="1" s="1"/>
  <c r="C154" i="1"/>
  <c r="G153" i="1"/>
  <c r="E153" i="1"/>
  <c r="C153" i="1"/>
  <c r="G143" i="1"/>
  <c r="E143" i="1"/>
  <c r="D143" i="1"/>
  <c r="C143" i="1"/>
  <c r="G142" i="1"/>
  <c r="F142" i="1"/>
  <c r="E142" i="1"/>
  <c r="D142" i="1"/>
  <c r="C142" i="1"/>
  <c r="G141" i="1"/>
  <c r="G140" i="1" s="1"/>
  <c r="F141" i="1"/>
  <c r="E141" i="1"/>
  <c r="E140" i="1" s="1"/>
  <c r="D141" i="1"/>
  <c r="C141" i="1"/>
  <c r="C140" i="1" s="1"/>
  <c r="F140" i="1"/>
  <c r="D140" i="1"/>
  <c r="G119" i="1"/>
  <c r="E119" i="1"/>
  <c r="D119" i="1"/>
  <c r="C119" i="1"/>
  <c r="G118" i="1"/>
  <c r="E118" i="1"/>
  <c r="D118" i="1"/>
  <c r="C118" i="1"/>
  <c r="G117" i="1"/>
  <c r="E117" i="1"/>
  <c r="D117" i="1"/>
  <c r="C117" i="1"/>
  <c r="G116" i="1"/>
  <c r="E116" i="1"/>
  <c r="D116" i="1"/>
  <c r="C116" i="1"/>
  <c r="G115" i="1"/>
  <c r="E115" i="1"/>
  <c r="D115" i="1"/>
  <c r="C115" i="1"/>
  <c r="G114" i="1"/>
  <c r="G113" i="1" s="1"/>
  <c r="F114" i="1"/>
  <c r="E114" i="1"/>
  <c r="E113" i="1" s="1"/>
  <c r="D114" i="1"/>
  <c r="C114" i="1"/>
  <c r="C113" i="1" s="1"/>
  <c r="F113" i="1"/>
  <c r="D113" i="1"/>
  <c r="G95" i="1"/>
  <c r="E95" i="1"/>
  <c r="D95" i="1"/>
  <c r="C95" i="1"/>
  <c r="G94" i="1"/>
  <c r="E94" i="1"/>
  <c r="D94" i="1"/>
  <c r="C94" i="1"/>
  <c r="G93" i="1"/>
  <c r="E93" i="1"/>
  <c r="D93" i="1"/>
  <c r="C93" i="1"/>
  <c r="G92" i="1"/>
  <c r="E92" i="1"/>
  <c r="D92" i="1"/>
  <c r="C92" i="1"/>
  <c r="G91" i="1"/>
  <c r="E91" i="1"/>
  <c r="D91" i="1"/>
  <c r="C91" i="1"/>
  <c r="G90" i="1"/>
  <c r="E90" i="1"/>
  <c r="D90" i="1"/>
  <c r="C90" i="1"/>
  <c r="G89" i="1"/>
  <c r="E89" i="1"/>
  <c r="D89" i="1"/>
  <c r="D88" i="1" s="1"/>
  <c r="C89" i="1"/>
  <c r="G88" i="1"/>
  <c r="F88" i="1"/>
  <c r="E88" i="1"/>
  <c r="C88" i="1"/>
  <c r="K79" i="1"/>
  <c r="F79" i="1"/>
  <c r="E79" i="1"/>
  <c r="D79" i="1"/>
  <c r="C79" i="1"/>
  <c r="B79" i="1"/>
  <c r="K73" i="1"/>
  <c r="J73" i="1"/>
  <c r="F73" i="1"/>
  <c r="E73" i="1"/>
  <c r="D73" i="1"/>
  <c r="C73" i="1"/>
  <c r="B73" i="1"/>
  <c r="K70" i="1"/>
  <c r="K69" i="1" s="1"/>
  <c r="J70" i="1"/>
  <c r="F70" i="1"/>
  <c r="F69" i="1" s="1"/>
  <c r="E70" i="1"/>
  <c r="D70" i="1"/>
  <c r="D69" i="1" s="1"/>
  <c r="C70" i="1"/>
  <c r="B70" i="1"/>
  <c r="B69" i="1" s="1"/>
  <c r="J69" i="1"/>
  <c r="E69" i="1"/>
  <c r="C69" i="1"/>
  <c r="K66" i="1"/>
  <c r="K63" i="1"/>
  <c r="J63" i="1"/>
  <c r="J66" i="1" s="1"/>
  <c r="F63" i="1"/>
  <c r="E63" i="1"/>
  <c r="E66" i="1" s="1"/>
  <c r="D63" i="1"/>
  <c r="C63" i="1"/>
  <c r="C66" i="1" s="1"/>
  <c r="B63" i="1"/>
  <c r="E60" i="1"/>
  <c r="D60" i="1"/>
  <c r="C60" i="1"/>
  <c r="B60" i="1"/>
  <c r="F57" i="1"/>
  <c r="E57" i="1"/>
  <c r="D57" i="1"/>
  <c r="C57" i="1"/>
  <c r="B57" i="1"/>
  <c r="J54" i="1"/>
  <c r="F54" i="1"/>
  <c r="F53" i="1" s="1"/>
  <c r="F66" i="1" s="1"/>
  <c r="E54" i="1"/>
  <c r="D54" i="1"/>
  <c r="D53" i="1" s="1"/>
  <c r="D66" i="1" s="1"/>
  <c r="C54" i="1"/>
  <c r="B54" i="1"/>
  <c r="B53" i="1" s="1"/>
  <c r="B66" i="1" s="1"/>
  <c r="E53" i="1"/>
  <c r="C53" i="1"/>
  <c r="J47" i="1"/>
  <c r="J50" i="1" s="1"/>
  <c r="F47" i="1"/>
  <c r="F50" i="1" s="1"/>
  <c r="E47" i="1"/>
  <c r="D47" i="1"/>
  <c r="D50" i="1" s="1"/>
  <c r="C47" i="1"/>
  <c r="B47" i="1"/>
  <c r="B50" i="1" s="1"/>
  <c r="F44" i="1"/>
  <c r="E44" i="1"/>
  <c r="D44" i="1"/>
  <c r="C44" i="1"/>
  <c r="B44" i="1"/>
  <c r="F41" i="1"/>
  <c r="E41" i="1"/>
  <c r="D41" i="1"/>
  <c r="C41" i="1"/>
  <c r="B41" i="1"/>
  <c r="J38" i="1"/>
  <c r="F38" i="1"/>
  <c r="E38" i="1"/>
  <c r="E37" i="1" s="1"/>
  <c r="D38" i="1"/>
  <c r="C38" i="1"/>
  <c r="C37" i="1" s="1"/>
  <c r="B38" i="1"/>
  <c r="F37" i="1"/>
  <c r="D37" i="1"/>
  <c r="B37" i="1"/>
  <c r="J31" i="1"/>
  <c r="F31" i="1"/>
  <c r="E31" i="1"/>
  <c r="D31" i="1"/>
  <c r="C31" i="1"/>
  <c r="B31" i="1"/>
  <c r="F28" i="1"/>
  <c r="E28" i="1"/>
  <c r="D28" i="1"/>
  <c r="C28" i="1"/>
  <c r="B28" i="1"/>
  <c r="F25" i="1"/>
  <c r="E25" i="1"/>
  <c r="D25" i="1"/>
  <c r="C25" i="1"/>
  <c r="B25" i="1"/>
  <c r="J22" i="1"/>
  <c r="F22" i="1"/>
  <c r="E22" i="1"/>
  <c r="D22" i="1"/>
  <c r="C22" i="1"/>
  <c r="B22" i="1"/>
  <c r="J15" i="1"/>
  <c r="J18" i="1" s="1"/>
  <c r="F15" i="1"/>
  <c r="F18" i="1" s="1"/>
  <c r="E15" i="1"/>
  <c r="E18" i="1" s="1"/>
  <c r="D15" i="1"/>
  <c r="D18" i="1" s="1"/>
  <c r="C15" i="1"/>
  <c r="C18" i="1" s="1"/>
  <c r="B15" i="1"/>
  <c r="B18" i="1" s="1"/>
  <c r="F12" i="1"/>
  <c r="E12" i="1"/>
  <c r="D12" i="1"/>
  <c r="C12" i="1"/>
  <c r="B12" i="1"/>
  <c r="F9" i="1"/>
  <c r="E9" i="1"/>
  <c r="D9" i="1"/>
  <c r="C9" i="1"/>
  <c r="B9" i="1"/>
  <c r="J6" i="1"/>
  <c r="F6" i="1"/>
  <c r="E6" i="1"/>
  <c r="D6" i="1"/>
  <c r="C6" i="1"/>
  <c r="B6" i="1"/>
  <c r="C50" i="1" l="1"/>
  <c r="E50" i="1"/>
</calcChain>
</file>

<file path=xl/sharedStrings.xml><?xml version="1.0" encoding="utf-8"?>
<sst xmlns="http://schemas.openxmlformats.org/spreadsheetml/2006/main" count="495" uniqueCount="71">
  <si>
    <t>Table 20. Number of Schools, Institutions,Teachers and Students, Lhuentse, (2009~2013)</t>
  </si>
  <si>
    <t>Details</t>
  </si>
  <si>
    <t>Community Primary School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</si>
  <si>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</si>
  <si>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</si>
  <si>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</si>
  <si>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</si>
  <si>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</si>
  <si>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</si>
  <si>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</si>
  <si>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</si>
  <si>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Daycare Centres</t>
  </si>
  <si>
    <t>2009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</si>
  <si>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</si>
  <si>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</si>
  <si>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</si>
  <si>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</si>
  <si>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</si>
  <si>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</si>
  <si>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</si>
  <si>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Temporary teachers</t>
  </si>
  <si>
    <t xml:space="preserve">Male </t>
  </si>
  <si>
    <t xml:space="preserve">Female </t>
  </si>
  <si>
    <t>Number of students</t>
  </si>
  <si>
    <t>Student to teacher ratio</t>
  </si>
  <si>
    <t>2010</t>
  </si>
  <si>
    <t>2011</t>
  </si>
  <si>
    <t>2012</t>
  </si>
  <si>
    <t>2013</t>
  </si>
  <si>
    <r>
      <t xml:space="preserve">10 </t>
    </r>
    <r>
      <rPr>
        <vertAlign val="superscript"/>
        <sz val="12"/>
        <rFont val="Courier New"/>
        <family val="3"/>
      </rPr>
      <t>1</t>
    </r>
  </si>
  <si>
    <r>
      <t>Source: Dzongkhag Education Sector, Lhuentse</t>
    </r>
    <r>
      <rPr>
        <sz val="12"/>
        <color indexed="10"/>
        <rFont val="Courier New"/>
        <family val="3"/>
      </rPr>
      <t xml:space="preserve"> </t>
    </r>
  </si>
  <si>
    <t>Table 21. School Enrolment by Grade and Sex, Lhuentse, (2009~2013)</t>
  </si>
  <si>
    <t xml:space="preserve">Class </t>
  </si>
  <si>
    <t xml:space="preserve">Primary level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</si>
  <si>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</si>
  <si>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</si>
  <si>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</si>
  <si>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</si>
  <si>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</si>
  <si>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</si>
  <si>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</si>
  <si>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</si>
  <si>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 xml:space="preserve">Secondary level 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</si>
  <si>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</si>
  <si>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</si>
  <si>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</si>
  <si>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</si>
  <si>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</si>
  <si>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</si>
  <si>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</si>
  <si>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 Lhuentse</t>
  </si>
  <si>
    <t>Table 22. Student by Age-Group, Sex and by Level, Lhuentse, (2009~2013)</t>
  </si>
  <si>
    <t>Students in primary school level (Class PP-VI)</t>
  </si>
  <si>
    <t>Age &lt; 6 years</t>
  </si>
  <si>
    <t>Age 6-12 years</t>
  </si>
  <si>
    <t>Age 13 &amp; above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</si>
  <si>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</si>
  <si>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</si>
  <si>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</si>
  <si>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</si>
  <si>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</si>
  <si>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</si>
  <si>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</si>
  <si>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</si>
  <si>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</si>
  <si>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</si>
  <si>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</si>
  <si>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</si>
  <si>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</si>
  <si>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r>
      <rPr>
        <vertAlign val="superscript"/>
        <sz val="12"/>
        <rFont val="Courier New"/>
        <family val="3"/>
      </rPr>
      <t>1</t>
    </r>
    <r>
      <rPr>
        <sz val="12"/>
        <rFont val="Courier New"/>
        <family val="3"/>
      </rPr>
      <t xml:space="preserve"> Figures under CPS are the figures for ECR</t>
    </r>
  </si>
  <si>
    <r>
      <t>Source: Education Sector,Lhuentse</t>
    </r>
    <r>
      <rPr>
        <sz val="12"/>
        <color indexed="10"/>
        <rFont val="Courier New"/>
        <family val="3"/>
      </rPr>
      <t xml:space="preserve"> </t>
    </r>
    <r>
      <rPr>
        <sz val="12"/>
        <color indexed="8"/>
        <rFont val="Courier New"/>
        <family val="3"/>
      </rPr>
      <t>Dzongkhag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</si>
</sst>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7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vertAlign val="superscript"/>
      <sz val="12"/>
      <name val="Courier New"/>
      <family val="3"/>
    </font>
    <font>
      <sz val="12"/>
      <color indexed="10"/>
      <name val="Courier New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37" fontId="4" fillId="0" borderId="2" xfId="0" applyNumberFormat="1" applyFont="1" applyFill="1" applyBorder="1" applyAlignment="1" applyProtection="1">
      <alignment horizontal="left" vertical="center"/>
    </xf>
    <xf numFmtId="37" fontId="4" fillId="0" borderId="3" xfId="0" applyNumberFormat="1" applyFont="1" applyFill="1" applyBorder="1" applyAlignment="1" applyProtection="1">
      <alignment horizontal="right" textRotation="90" wrapText="1"/>
    </xf>
    <xf numFmtId="0" fontId="4" fillId="0" borderId="3" xfId="0" applyFont="1" applyFill="1" applyBorder="1" applyAlignment="1">
      <alignment horizontal="right" textRotation="90" wrapText="1"/>
    </xf>
    <xf numFmtId="37" fontId="4" fillId="0" borderId="4" xfId="0" quotePrefix="1" applyNumberFormat="1" applyFont="1" applyFill="1" applyBorder="1" applyAlignment="1" applyProtection="1">
      <alignment horizontal="left"/>
    </xf>
    <xf numFmtId="37" fontId="4" fillId="0" borderId="5" xfId="0" applyNumberFormat="1" applyFont="1" applyFill="1" applyBorder="1" applyAlignment="1" applyProtection="1">
      <alignment horizontal="right"/>
    </xf>
    <xf numFmtId="37" fontId="4" fillId="0" borderId="6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/>
    </xf>
    <xf numFmtId="37" fontId="4" fillId="0" borderId="6" xfId="0" applyNumberFormat="1" applyFont="1" applyFill="1" applyBorder="1" applyAlignment="1" applyProtection="1">
      <alignment horizontal="left"/>
    </xf>
    <xf numFmtId="37" fontId="4" fillId="0" borderId="6" xfId="0" applyNumberFormat="1" applyFont="1" applyFill="1" applyBorder="1" applyAlignment="1" applyProtection="1">
      <alignment horizontal="left" indent="1"/>
    </xf>
    <xf numFmtId="37" fontId="4" fillId="0" borderId="6" xfId="0" applyNumberFormat="1" applyFont="1" applyFill="1" applyBorder="1" applyAlignment="1" applyProtection="1">
      <alignment horizontal="left" indent="2"/>
    </xf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left" indent="1"/>
    </xf>
    <xf numFmtId="3" fontId="4" fillId="0" borderId="0" xfId="0" applyNumberFormat="1" applyFont="1" applyFill="1" applyBorder="1" applyAlignment="1" applyProtection="1">
      <alignment horizontal="right"/>
    </xf>
    <xf numFmtId="1" fontId="4" fillId="0" borderId="0" xfId="0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right"/>
    </xf>
    <xf numFmtId="1" fontId="4" fillId="0" borderId="1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1" quotePrefix="1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 applyProtection="1">
      <alignment horizontal="right" vertical="center"/>
    </xf>
    <xf numFmtId="43" fontId="4" fillId="0" borderId="0" xfId="1" quotePrefix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 applyProtection="1">
      <alignment horizontal="right"/>
    </xf>
    <xf numFmtId="37" fontId="4" fillId="0" borderId="0" xfId="0" quotePrefix="1" applyNumberFormat="1" applyFont="1" applyFill="1" applyBorder="1" applyAlignment="1">
      <alignment horizontal="right"/>
    </xf>
    <xf numFmtId="3" fontId="4" fillId="0" borderId="0" xfId="1" applyNumberFormat="1" applyFont="1" applyFill="1" applyBorder="1" applyAlignment="1" applyProtection="1">
      <alignment horizontal="right"/>
    </xf>
    <xf numFmtId="1" fontId="4" fillId="0" borderId="1" xfId="1" quotePrefix="1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 applyProtection="1">
      <alignment horizontal="right"/>
    </xf>
    <xf numFmtId="1" fontId="3" fillId="0" borderId="0" xfId="0" applyNumberFormat="1" applyFont="1" applyFill="1" applyBorder="1" applyAlignment="1"/>
    <xf numFmtId="43" fontId="4" fillId="0" borderId="5" xfId="1" quotePrefix="1" applyFont="1" applyFill="1" applyBorder="1" applyAlignment="1">
      <alignment horizontal="right"/>
    </xf>
    <xf numFmtId="164" fontId="4" fillId="0" borderId="5" xfId="1" quotePrefix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>
      <alignment horizontal="right"/>
    </xf>
    <xf numFmtId="0" fontId="4" fillId="0" borderId="0" xfId="1" quotePrefix="1" applyNumberFormat="1" applyFont="1" applyFill="1" applyBorder="1" applyAlignment="1">
      <alignment horizontal="right"/>
    </xf>
    <xf numFmtId="3" fontId="4" fillId="0" borderId="0" xfId="1" quotePrefix="1" applyNumberFormat="1" applyFont="1" applyFill="1" applyBorder="1" applyAlignment="1">
      <alignment horizontal="right"/>
    </xf>
    <xf numFmtId="37" fontId="4" fillId="0" borderId="8" xfId="0" applyNumberFormat="1" applyFont="1" applyFill="1" applyBorder="1" applyAlignment="1" applyProtection="1">
      <alignment horizontal="left"/>
    </xf>
    <xf numFmtId="0" fontId="4" fillId="0" borderId="1" xfId="1" quotePrefix="1" applyNumberFormat="1" applyFont="1" applyFill="1" applyBorder="1" applyAlignment="1">
      <alignment horizontal="right"/>
    </xf>
    <xf numFmtId="0" fontId="4" fillId="0" borderId="1" xfId="1" quotePrefix="1" applyNumberFormat="1" applyFont="1" applyFill="1" applyBorder="1" applyAlignment="1" applyProtection="1">
      <alignment horizontal="right"/>
    </xf>
    <xf numFmtId="0" fontId="4" fillId="0" borderId="1" xfId="0" quotePrefix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left" indent="2"/>
    </xf>
    <xf numFmtId="0" fontId="3" fillId="0" borderId="1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left"/>
    </xf>
    <xf numFmtId="164" fontId="3" fillId="0" borderId="5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/>
    </xf>
    <xf numFmtId="0" fontId="3" fillId="0" borderId="1" xfId="1" applyNumberFormat="1" applyFont="1" applyFill="1" applyBorder="1" applyAlignment="1">
      <alignment horizontal="right"/>
    </xf>
    <xf numFmtId="0" fontId="3" fillId="0" borderId="5" xfId="1" applyNumberFormat="1" applyFont="1" applyFill="1" applyBorder="1" applyAlignment="1">
      <alignment horizontal="right"/>
    </xf>
    <xf numFmtId="0" fontId="3" fillId="0" borderId="5" xfId="0" applyNumberFormat="1" applyFont="1" applyFill="1" applyBorder="1" applyAlignment="1">
      <alignment horizontal="right"/>
    </xf>
    <xf numFmtId="0" fontId="4" fillId="0" borderId="4" xfId="0" applyFont="1" applyFill="1" applyBorder="1" applyAlignment="1"/>
    <xf numFmtId="3" fontId="3" fillId="0" borderId="0" xfId="0" applyNumberFormat="1" applyFont="1" applyFill="1" applyBorder="1" applyAlignment="1"/>
    <xf numFmtId="0" fontId="4" fillId="0" borderId="8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/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/>
    </xf>
    <xf numFmtId="0" fontId="3" fillId="0" borderId="0" xfId="0" applyNumberFormat="1" applyFont="1" applyFill="1" applyBorder="1"/>
    <xf numFmtId="3" fontId="3" fillId="0" borderId="0" xfId="0" applyNumberFormat="1" applyFont="1" applyFill="1" applyBorder="1"/>
    <xf numFmtId="0" fontId="3" fillId="0" borderId="1" xfId="0" applyNumberFormat="1" applyFont="1" applyFill="1" applyBorder="1"/>
    <xf numFmtId="0" fontId="4" fillId="0" borderId="0" xfId="0" applyNumberFormat="1" applyFont="1" applyFill="1" applyBorder="1" applyAlignment="1"/>
    <xf numFmtId="3" fontId="3" fillId="0" borderId="0" xfId="1" applyNumberFormat="1" applyFont="1" applyFill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left"/>
    </xf>
    <xf numFmtId="0" fontId="3" fillId="0" borderId="5" xfId="0" applyNumberFormat="1" applyFont="1" applyFill="1" applyBorder="1"/>
    <xf numFmtId="164" fontId="3" fillId="0" borderId="0" xfId="1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inden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93"/>
  <sheetViews>
    <sheetView tabSelected="1" zoomScale="75" zoomScaleNormal="75" workbookViewId="0">
      <pane ySplit="2" topLeftCell="A193" activePane="bottomLeft" state="frozen"/>
      <selection activeCell="L43" sqref="L43"/>
      <selection pane="bottomLeft" activeCell="L43" sqref="L43"/>
    </sheetView>
  </sheetViews>
  <sheetFormatPr defaultRowHeight="15.75" x14ac:dyDescent="0.25"/>
  <cols>
    <col min="1" max="1" width="49.85546875" style="3" customWidth="1"/>
    <col min="2" max="2" width="8.5703125" style="3" customWidth="1"/>
    <col min="3" max="3" width="10.5703125" style="3" customWidth="1"/>
    <col min="4" max="4" width="11.140625" style="3" customWidth="1"/>
    <col min="5" max="5" width="11.42578125" style="3" customWidth="1"/>
    <col min="6" max="6" width="10.7109375" style="3" customWidth="1"/>
    <col min="7" max="7" width="8.42578125" style="3" bestFit="1" customWidth="1"/>
    <col min="8" max="9" width="5.5703125" style="3" bestFit="1" customWidth="1"/>
    <col min="10" max="10" width="9.5703125" style="3" customWidth="1"/>
    <col min="11" max="11" width="6.85546875" style="3" customWidth="1"/>
    <col min="12" max="16384" width="9.140625" style="3"/>
  </cols>
  <sheetData>
    <row r="1" spans="1:11" ht="16.5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</row>
    <row r="2" spans="1:11" ht="93" customHeight="1" x14ac:dyDescent="0.25">
      <c r="A2" s="4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x14ac:dyDescent="0.25">
      <c r="A3" s="7" t="s">
        <v>12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x14ac:dyDescent="0.25">
      <c r="A4" s="9" t="s">
        <v>13</v>
      </c>
      <c r="B4" s="10">
        <v>17</v>
      </c>
      <c r="C4" s="10">
        <v>6</v>
      </c>
      <c r="D4" s="10">
        <v>2</v>
      </c>
      <c r="E4" s="10">
        <v>1</v>
      </c>
      <c r="F4" s="10">
        <v>1</v>
      </c>
      <c r="G4" s="10" t="s">
        <v>14</v>
      </c>
      <c r="H4" s="10" t="s">
        <v>14</v>
      </c>
      <c r="I4" s="10" t="s">
        <v>14</v>
      </c>
      <c r="J4" s="10">
        <v>32</v>
      </c>
      <c r="K4" s="10" t="s">
        <v>14</v>
      </c>
    </row>
    <row r="5" spans="1:11" x14ac:dyDescent="0.25">
      <c r="A5" s="11" t="s">
        <v>15</v>
      </c>
      <c r="B5" s="10"/>
      <c r="C5" s="10"/>
      <c r="D5" s="10"/>
      <c r="E5" s="10"/>
      <c r="F5" s="10"/>
      <c r="G5" s="10" t="s">
        <v>14</v>
      </c>
      <c r="H5" s="10" t="s">
        <v>14</v>
      </c>
      <c r="I5" s="10" t="s">
        <v>14</v>
      </c>
      <c r="J5" s="10"/>
      <c r="K5" s="10" t="s">
        <v>14</v>
      </c>
    </row>
    <row r="6" spans="1:11" x14ac:dyDescent="0.25">
      <c r="A6" s="12" t="s">
        <v>16</v>
      </c>
      <c r="B6" s="10">
        <f>B7+B8</f>
        <v>82</v>
      </c>
      <c r="C6" s="10">
        <f>C7+C8</f>
        <v>51</v>
      </c>
      <c r="D6" s="10">
        <f>D7+D8</f>
        <v>25</v>
      </c>
      <c r="E6" s="10">
        <f>SUM(E7:E10)</f>
        <v>25</v>
      </c>
      <c r="F6" s="10">
        <f>SUM(F7:F11)</f>
        <v>33</v>
      </c>
      <c r="G6" s="10" t="s">
        <v>14</v>
      </c>
      <c r="H6" s="10" t="s">
        <v>14</v>
      </c>
      <c r="I6" s="10" t="s">
        <v>14</v>
      </c>
      <c r="J6" s="10">
        <f>J7+J8</f>
        <v>34</v>
      </c>
      <c r="K6" s="10" t="s">
        <v>14</v>
      </c>
    </row>
    <row r="7" spans="1:11" x14ac:dyDescent="0.25">
      <c r="A7" s="13" t="s">
        <v>17</v>
      </c>
      <c r="B7" s="10">
        <v>74</v>
      </c>
      <c r="C7" s="10">
        <v>42</v>
      </c>
      <c r="D7" s="10">
        <v>14</v>
      </c>
      <c r="E7" s="10">
        <v>16</v>
      </c>
      <c r="F7" s="10">
        <v>15</v>
      </c>
      <c r="G7" s="10" t="s">
        <v>14</v>
      </c>
      <c r="H7" s="10" t="s">
        <v>14</v>
      </c>
      <c r="I7" s="10" t="s">
        <v>14</v>
      </c>
      <c r="J7" s="10">
        <v>16</v>
      </c>
      <c r="K7" s="10" t="s">
        <v>14</v>
      </c>
    </row>
    <row r="8" spans="1:11" x14ac:dyDescent="0.25">
      <c r="A8" s="13" t="s">
        <v>18</v>
      </c>
      <c r="B8" s="10">
        <v>8</v>
      </c>
      <c r="C8" s="10">
        <v>9</v>
      </c>
      <c r="D8" s="10">
        <v>11</v>
      </c>
      <c r="E8" s="10">
        <v>3</v>
      </c>
      <c r="F8" s="10">
        <v>4</v>
      </c>
      <c r="G8" s="10" t="s">
        <v>14</v>
      </c>
      <c r="H8" s="10" t="s">
        <v>14</v>
      </c>
      <c r="I8" s="10" t="s">
        <v>14</v>
      </c>
      <c r="J8" s="10">
        <v>18</v>
      </c>
      <c r="K8" s="10" t="s">
        <v>14</v>
      </c>
    </row>
    <row r="9" spans="1:11" x14ac:dyDescent="0.25">
      <c r="A9" s="12" t="s">
        <v>19</v>
      </c>
      <c r="B9" s="10">
        <f>B10+B11</f>
        <v>0</v>
      </c>
      <c r="C9" s="10">
        <f>C10+C11</f>
        <v>0</v>
      </c>
      <c r="D9" s="10">
        <f>D10+D11</f>
        <v>0</v>
      </c>
      <c r="E9" s="10">
        <f>E10+E11</f>
        <v>3</v>
      </c>
      <c r="F9" s="10">
        <f>F10+F11</f>
        <v>7</v>
      </c>
      <c r="G9" s="10" t="s">
        <v>14</v>
      </c>
      <c r="H9" s="10" t="s">
        <v>14</v>
      </c>
      <c r="I9" s="10" t="s">
        <v>14</v>
      </c>
      <c r="J9" s="10" t="s">
        <v>14</v>
      </c>
      <c r="K9" s="10" t="s">
        <v>14</v>
      </c>
    </row>
    <row r="10" spans="1:11" x14ac:dyDescent="0.25">
      <c r="A10" s="13" t="s">
        <v>17</v>
      </c>
      <c r="B10" s="10">
        <v>0</v>
      </c>
      <c r="C10" s="10">
        <v>0</v>
      </c>
      <c r="D10" s="10">
        <v>0</v>
      </c>
      <c r="E10" s="10">
        <v>3</v>
      </c>
      <c r="F10" s="10">
        <v>6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</row>
    <row r="11" spans="1:11" x14ac:dyDescent="0.25">
      <c r="A11" s="13" t="s">
        <v>18</v>
      </c>
      <c r="B11" s="10">
        <v>0</v>
      </c>
      <c r="C11" s="10">
        <v>0</v>
      </c>
      <c r="D11" s="10">
        <v>0</v>
      </c>
      <c r="E11" s="10">
        <v>0</v>
      </c>
      <c r="F11" s="10">
        <v>1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</row>
    <row r="12" spans="1:11" x14ac:dyDescent="0.25">
      <c r="A12" s="14" t="s">
        <v>20</v>
      </c>
      <c r="B12" s="10">
        <f>B13+B14</f>
        <v>0</v>
      </c>
      <c r="C12" s="10">
        <f>C13+C14</f>
        <v>0</v>
      </c>
      <c r="D12" s="10">
        <f>D13+D14</f>
        <v>0</v>
      </c>
      <c r="E12" s="10">
        <f>E13+E14</f>
        <v>0</v>
      </c>
      <c r="F12" s="10">
        <f>F13+F14</f>
        <v>0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</row>
    <row r="13" spans="1:11" x14ac:dyDescent="0.25">
      <c r="A13" s="15" t="s">
        <v>21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</row>
    <row r="14" spans="1:11" x14ac:dyDescent="0.25">
      <c r="A14" s="15" t="s">
        <v>22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 t="s">
        <v>14</v>
      </c>
      <c r="H14" s="10" t="s">
        <v>14</v>
      </c>
      <c r="I14" s="10" t="s">
        <v>14</v>
      </c>
      <c r="J14" s="10" t="s">
        <v>14</v>
      </c>
      <c r="K14" s="10" t="s">
        <v>14</v>
      </c>
    </row>
    <row r="15" spans="1:11" x14ac:dyDescent="0.25">
      <c r="A15" s="11" t="s">
        <v>23</v>
      </c>
      <c r="B15" s="16">
        <f>B16+B17</f>
        <v>1255</v>
      </c>
      <c r="C15" s="16">
        <f>C16+C17</f>
        <v>1175</v>
      </c>
      <c r="D15" s="16">
        <f>D16+D17</f>
        <v>543</v>
      </c>
      <c r="E15" s="10">
        <f>E16+E17</f>
        <v>456</v>
      </c>
      <c r="F15" s="10">
        <f>F16+F17</f>
        <v>575</v>
      </c>
      <c r="G15" s="10" t="s">
        <v>14</v>
      </c>
      <c r="H15" s="10" t="s">
        <v>14</v>
      </c>
      <c r="I15" s="10" t="s">
        <v>14</v>
      </c>
      <c r="J15" s="10">
        <f>J16+J17</f>
        <v>477</v>
      </c>
      <c r="K15" s="10" t="s">
        <v>14</v>
      </c>
    </row>
    <row r="16" spans="1:11" x14ac:dyDescent="0.25">
      <c r="A16" s="12" t="s">
        <v>17</v>
      </c>
      <c r="B16" s="10">
        <v>655</v>
      </c>
      <c r="C16" s="10">
        <v>567</v>
      </c>
      <c r="D16" s="10">
        <v>276</v>
      </c>
      <c r="E16" s="10">
        <v>249</v>
      </c>
      <c r="F16" s="10">
        <v>330</v>
      </c>
      <c r="G16" s="10" t="s">
        <v>14</v>
      </c>
      <c r="H16" s="10" t="s">
        <v>14</v>
      </c>
      <c r="I16" s="10" t="s">
        <v>14</v>
      </c>
      <c r="J16" s="10">
        <v>154</v>
      </c>
      <c r="K16" s="10" t="s">
        <v>14</v>
      </c>
    </row>
    <row r="17" spans="1:11" x14ac:dyDescent="0.25">
      <c r="A17" s="12" t="s">
        <v>18</v>
      </c>
      <c r="B17" s="10">
        <v>600</v>
      </c>
      <c r="C17" s="10">
        <v>608</v>
      </c>
      <c r="D17" s="10">
        <v>267</v>
      </c>
      <c r="E17" s="10">
        <v>207</v>
      </c>
      <c r="F17" s="10">
        <v>245</v>
      </c>
      <c r="G17" s="10" t="s">
        <v>14</v>
      </c>
      <c r="H17" s="10" t="s">
        <v>14</v>
      </c>
      <c r="I17" s="10" t="s">
        <v>14</v>
      </c>
      <c r="J17" s="10">
        <v>323</v>
      </c>
      <c r="K17" s="10" t="s">
        <v>14</v>
      </c>
    </row>
    <row r="18" spans="1:11" x14ac:dyDescent="0.25">
      <c r="A18" s="11" t="s">
        <v>24</v>
      </c>
      <c r="B18" s="17">
        <f>B15/B6</f>
        <v>15.304878048780488</v>
      </c>
      <c r="C18" s="17">
        <f>C15/C6</f>
        <v>23.03921568627451</v>
      </c>
      <c r="D18" s="17">
        <f>D15/D6</f>
        <v>21.72</v>
      </c>
      <c r="E18" s="17">
        <f>E15/E6</f>
        <v>18.239999999999998</v>
      </c>
      <c r="F18" s="17">
        <f>F15/F6</f>
        <v>17.424242424242426</v>
      </c>
      <c r="G18" s="17"/>
      <c r="H18" s="17"/>
      <c r="I18" s="17"/>
      <c r="J18" s="17">
        <f>J15/J6</f>
        <v>14.029411764705882</v>
      </c>
      <c r="K18" s="17"/>
    </row>
    <row r="19" spans="1:11" x14ac:dyDescent="0.25">
      <c r="A19" s="7" t="s">
        <v>25</v>
      </c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x14ac:dyDescent="0.25">
      <c r="A20" s="9" t="s">
        <v>13</v>
      </c>
      <c r="B20" s="10">
        <v>16</v>
      </c>
      <c r="C20" s="10">
        <v>6</v>
      </c>
      <c r="D20" s="10">
        <v>2</v>
      </c>
      <c r="E20" s="10">
        <v>2</v>
      </c>
      <c r="F20" s="10">
        <v>1</v>
      </c>
      <c r="G20" s="10" t="s">
        <v>14</v>
      </c>
      <c r="H20" s="10" t="s">
        <v>14</v>
      </c>
      <c r="I20" s="10" t="s">
        <v>14</v>
      </c>
      <c r="J20" s="10">
        <v>32</v>
      </c>
      <c r="K20" s="10" t="s">
        <v>14</v>
      </c>
    </row>
    <row r="21" spans="1:11" x14ac:dyDescent="0.25">
      <c r="A21" s="11" t="s">
        <v>15</v>
      </c>
      <c r="B21" s="10"/>
      <c r="C21" s="10"/>
      <c r="D21" s="10"/>
      <c r="E21" s="10"/>
      <c r="F21" s="10"/>
      <c r="G21" s="10" t="s">
        <v>14</v>
      </c>
      <c r="H21" s="10" t="s">
        <v>14</v>
      </c>
      <c r="I21" s="10" t="s">
        <v>14</v>
      </c>
      <c r="J21" s="10"/>
      <c r="K21" s="10"/>
    </row>
    <row r="22" spans="1:11" x14ac:dyDescent="0.25">
      <c r="A22" s="12" t="s">
        <v>16</v>
      </c>
      <c r="B22" s="10">
        <f>SUM(B23:B24)</f>
        <v>67</v>
      </c>
      <c r="C22" s="10">
        <f t="shared" ref="C22:J22" si="0">SUM(C23:C24)</f>
        <v>44</v>
      </c>
      <c r="D22" s="10">
        <f t="shared" si="0"/>
        <v>25</v>
      </c>
      <c r="E22" s="10">
        <f t="shared" si="0"/>
        <v>31</v>
      </c>
      <c r="F22" s="10">
        <f t="shared" si="0"/>
        <v>23</v>
      </c>
      <c r="G22" s="10" t="s">
        <v>14</v>
      </c>
      <c r="H22" s="10" t="s">
        <v>14</v>
      </c>
      <c r="I22" s="10" t="s">
        <v>14</v>
      </c>
      <c r="J22" s="10">
        <f t="shared" si="0"/>
        <v>36</v>
      </c>
      <c r="K22" s="10" t="s">
        <v>14</v>
      </c>
    </row>
    <row r="23" spans="1:11" x14ac:dyDescent="0.25">
      <c r="A23" s="13" t="s">
        <v>17</v>
      </c>
      <c r="B23" s="10">
        <v>60</v>
      </c>
      <c r="C23" s="10">
        <v>31</v>
      </c>
      <c r="D23" s="10">
        <v>19</v>
      </c>
      <c r="E23" s="10">
        <v>23</v>
      </c>
      <c r="F23" s="10">
        <v>19</v>
      </c>
      <c r="G23" s="10" t="s">
        <v>14</v>
      </c>
      <c r="H23" s="10" t="s">
        <v>14</v>
      </c>
      <c r="I23" s="10" t="s">
        <v>14</v>
      </c>
      <c r="J23" s="10">
        <v>18</v>
      </c>
      <c r="K23" s="10" t="s">
        <v>14</v>
      </c>
    </row>
    <row r="24" spans="1:11" x14ac:dyDescent="0.25">
      <c r="A24" s="13" t="s">
        <v>18</v>
      </c>
      <c r="B24" s="10">
        <v>7</v>
      </c>
      <c r="C24" s="10">
        <v>13</v>
      </c>
      <c r="D24" s="10">
        <v>6</v>
      </c>
      <c r="E24" s="10">
        <v>8</v>
      </c>
      <c r="F24" s="10">
        <v>4</v>
      </c>
      <c r="G24" s="10" t="s">
        <v>14</v>
      </c>
      <c r="H24" s="10" t="s">
        <v>14</v>
      </c>
      <c r="I24" s="10" t="s">
        <v>14</v>
      </c>
      <c r="J24" s="10">
        <v>18</v>
      </c>
      <c r="K24" s="10" t="s">
        <v>14</v>
      </c>
    </row>
    <row r="25" spans="1:11" x14ac:dyDescent="0.25">
      <c r="A25" s="12" t="s">
        <v>19</v>
      </c>
      <c r="B25" s="10">
        <f>SUM(B26:B27)</f>
        <v>0</v>
      </c>
      <c r="C25" s="10">
        <f>SUM(C26:C27)</f>
        <v>0</v>
      </c>
      <c r="D25" s="10">
        <f>SUM(D26:D27)</f>
        <v>1</v>
      </c>
      <c r="E25" s="10">
        <f>SUM(E26:E27)</f>
        <v>3</v>
      </c>
      <c r="F25" s="10">
        <f>SUM(F26:F27)</f>
        <v>3</v>
      </c>
      <c r="G25" s="10" t="s">
        <v>14</v>
      </c>
      <c r="H25" s="10" t="s">
        <v>14</v>
      </c>
      <c r="I25" s="10" t="s">
        <v>14</v>
      </c>
      <c r="J25" s="10" t="s">
        <v>14</v>
      </c>
      <c r="K25" s="10" t="s">
        <v>14</v>
      </c>
    </row>
    <row r="26" spans="1:11" x14ac:dyDescent="0.25">
      <c r="A26" s="13" t="s">
        <v>17</v>
      </c>
      <c r="B26" s="10">
        <v>0</v>
      </c>
      <c r="C26" s="10">
        <v>0</v>
      </c>
      <c r="D26" s="10">
        <v>1</v>
      </c>
      <c r="E26" s="10">
        <v>3</v>
      </c>
      <c r="F26" s="10">
        <v>2</v>
      </c>
      <c r="G26" s="10" t="s">
        <v>14</v>
      </c>
      <c r="H26" s="10" t="s">
        <v>14</v>
      </c>
      <c r="I26" s="10" t="s">
        <v>14</v>
      </c>
      <c r="J26" s="10" t="s">
        <v>14</v>
      </c>
      <c r="K26" s="10" t="s">
        <v>14</v>
      </c>
    </row>
    <row r="27" spans="1:11" x14ac:dyDescent="0.25">
      <c r="A27" s="13" t="s">
        <v>18</v>
      </c>
      <c r="B27" s="10">
        <v>0</v>
      </c>
      <c r="C27" s="10">
        <v>0</v>
      </c>
      <c r="D27" s="10">
        <v>0</v>
      </c>
      <c r="E27" s="10">
        <v>0</v>
      </c>
      <c r="F27" s="10">
        <v>1</v>
      </c>
      <c r="G27" s="10" t="s">
        <v>14</v>
      </c>
      <c r="H27" s="10" t="s">
        <v>14</v>
      </c>
      <c r="I27" s="10" t="s">
        <v>14</v>
      </c>
      <c r="J27" s="10" t="s">
        <v>14</v>
      </c>
      <c r="K27" s="10" t="s">
        <v>14</v>
      </c>
    </row>
    <row r="28" spans="1:11" x14ac:dyDescent="0.25">
      <c r="A28" s="14" t="s">
        <v>20</v>
      </c>
      <c r="B28" s="10">
        <f>SUM(B29:B30)</f>
        <v>0</v>
      </c>
      <c r="C28" s="10">
        <f>SUM(C29:C30)</f>
        <v>0</v>
      </c>
      <c r="D28" s="10">
        <f>SUM(D29:D30)</f>
        <v>0</v>
      </c>
      <c r="E28" s="10">
        <f>SUM(E29:E30)</f>
        <v>0</v>
      </c>
      <c r="F28" s="10">
        <f>SUM(F29:F30)</f>
        <v>0</v>
      </c>
      <c r="G28" s="10" t="s">
        <v>14</v>
      </c>
      <c r="H28" s="10" t="s">
        <v>14</v>
      </c>
      <c r="I28" s="10" t="s">
        <v>14</v>
      </c>
      <c r="J28" s="10" t="s">
        <v>14</v>
      </c>
      <c r="K28" s="10" t="s">
        <v>14</v>
      </c>
    </row>
    <row r="29" spans="1:11" x14ac:dyDescent="0.25">
      <c r="A29" s="15" t="s">
        <v>21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 t="s">
        <v>14</v>
      </c>
      <c r="H29" s="10" t="s">
        <v>14</v>
      </c>
      <c r="I29" s="10" t="s">
        <v>14</v>
      </c>
      <c r="J29" s="10" t="s">
        <v>14</v>
      </c>
      <c r="K29" s="10" t="s">
        <v>14</v>
      </c>
    </row>
    <row r="30" spans="1:11" x14ac:dyDescent="0.25">
      <c r="A30" s="15" t="s">
        <v>22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 t="s">
        <v>14</v>
      </c>
      <c r="H30" s="10" t="s">
        <v>14</v>
      </c>
      <c r="I30" s="10" t="s">
        <v>14</v>
      </c>
      <c r="J30" s="10" t="s">
        <v>14</v>
      </c>
      <c r="K30" s="10" t="s">
        <v>14</v>
      </c>
    </row>
    <row r="31" spans="1:11" x14ac:dyDescent="0.25">
      <c r="A31" s="11" t="s">
        <v>23</v>
      </c>
      <c r="B31" s="16">
        <f>B32+B33</f>
        <v>1171</v>
      </c>
      <c r="C31" s="16">
        <f t="shared" ref="C31:J31" si="1">C32+C33</f>
        <v>994</v>
      </c>
      <c r="D31" s="16">
        <f t="shared" si="1"/>
        <v>577</v>
      </c>
      <c r="E31" s="16">
        <f t="shared" si="1"/>
        <v>719</v>
      </c>
      <c r="F31" s="16">
        <f t="shared" si="1"/>
        <v>454</v>
      </c>
      <c r="G31" s="10" t="s">
        <v>14</v>
      </c>
      <c r="H31" s="10" t="s">
        <v>14</v>
      </c>
      <c r="I31" s="10" t="s">
        <v>14</v>
      </c>
      <c r="J31" s="10">
        <f t="shared" si="1"/>
        <v>460</v>
      </c>
      <c r="K31" s="10" t="s">
        <v>14</v>
      </c>
    </row>
    <row r="32" spans="1:11" x14ac:dyDescent="0.25">
      <c r="A32" s="12" t="s">
        <v>17</v>
      </c>
      <c r="B32" s="18">
        <v>605</v>
      </c>
      <c r="C32" s="10">
        <v>473</v>
      </c>
      <c r="D32" s="10">
        <v>284</v>
      </c>
      <c r="E32" s="10">
        <v>369</v>
      </c>
      <c r="F32" s="10">
        <v>266</v>
      </c>
      <c r="G32" s="10" t="s">
        <v>14</v>
      </c>
      <c r="H32" s="10" t="s">
        <v>14</v>
      </c>
      <c r="I32" s="10" t="s">
        <v>14</v>
      </c>
      <c r="J32" s="10">
        <v>120</v>
      </c>
      <c r="K32" s="10" t="s">
        <v>14</v>
      </c>
    </row>
    <row r="33" spans="1:11" x14ac:dyDescent="0.25">
      <c r="A33" s="12" t="s">
        <v>18</v>
      </c>
      <c r="B33" s="18">
        <v>566</v>
      </c>
      <c r="C33" s="10">
        <v>521</v>
      </c>
      <c r="D33" s="10">
        <v>293</v>
      </c>
      <c r="E33" s="10">
        <v>350</v>
      </c>
      <c r="F33" s="10">
        <v>188</v>
      </c>
      <c r="G33" s="10" t="s">
        <v>14</v>
      </c>
      <c r="H33" s="10" t="s">
        <v>14</v>
      </c>
      <c r="I33" s="10" t="s">
        <v>14</v>
      </c>
      <c r="J33" s="10">
        <v>340</v>
      </c>
      <c r="K33" s="10" t="s">
        <v>14</v>
      </c>
    </row>
    <row r="34" spans="1:11" x14ac:dyDescent="0.25">
      <c r="A34" s="11" t="s">
        <v>24</v>
      </c>
      <c r="B34" s="19">
        <v>17.5</v>
      </c>
      <c r="C34" s="19">
        <v>22.6</v>
      </c>
      <c r="D34" s="19">
        <v>22.2</v>
      </c>
      <c r="E34" s="19">
        <v>21.1</v>
      </c>
      <c r="F34" s="19">
        <v>17.5</v>
      </c>
      <c r="G34" s="20" t="s">
        <v>14</v>
      </c>
      <c r="H34" s="20" t="s">
        <v>14</v>
      </c>
      <c r="I34" s="10" t="s">
        <v>14</v>
      </c>
      <c r="J34" s="21">
        <v>13</v>
      </c>
      <c r="K34" s="10" t="s">
        <v>14</v>
      </c>
    </row>
    <row r="35" spans="1:11" x14ac:dyDescent="0.25">
      <c r="A35" s="7" t="s">
        <v>26</v>
      </c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25">
      <c r="A36" s="9" t="s">
        <v>13</v>
      </c>
      <c r="B36" s="10">
        <v>16</v>
      </c>
      <c r="C36" s="10">
        <v>6</v>
      </c>
      <c r="D36" s="10">
        <v>2</v>
      </c>
      <c r="E36" s="10">
        <v>2</v>
      </c>
      <c r="F36" s="10">
        <v>1</v>
      </c>
      <c r="G36" s="10" t="s">
        <v>14</v>
      </c>
      <c r="H36" s="10" t="s">
        <v>14</v>
      </c>
      <c r="I36" s="10" t="s">
        <v>14</v>
      </c>
      <c r="J36" s="22">
        <v>58</v>
      </c>
      <c r="K36" s="22" t="s">
        <v>14</v>
      </c>
    </row>
    <row r="37" spans="1:11" x14ac:dyDescent="0.25">
      <c r="A37" s="11" t="s">
        <v>15</v>
      </c>
      <c r="B37" s="10">
        <f>SUM(B38+B41+B44)</f>
        <v>73</v>
      </c>
      <c r="C37" s="10">
        <f>SUM(C38+C41+C44)</f>
        <v>50</v>
      </c>
      <c r="D37" s="10">
        <f>SUM(D38+D41+D44)</f>
        <v>27</v>
      </c>
      <c r="E37" s="10">
        <f>SUM(E38+E41+E44)</f>
        <v>41</v>
      </c>
      <c r="F37" s="10">
        <f>SUM(F38+F41+F44)</f>
        <v>35</v>
      </c>
      <c r="G37" s="10" t="s">
        <v>14</v>
      </c>
      <c r="H37" s="10" t="s">
        <v>14</v>
      </c>
      <c r="I37" s="10" t="s">
        <v>14</v>
      </c>
      <c r="J37" s="10"/>
      <c r="K37" s="22" t="s">
        <v>14</v>
      </c>
    </row>
    <row r="38" spans="1:11" x14ac:dyDescent="0.25">
      <c r="A38" s="12" t="s">
        <v>16</v>
      </c>
      <c r="B38" s="18">
        <f>B39+B40</f>
        <v>63</v>
      </c>
      <c r="C38" s="18">
        <f>C39+C40</f>
        <v>45</v>
      </c>
      <c r="D38" s="18">
        <f>D39+D40</f>
        <v>27</v>
      </c>
      <c r="E38" s="18">
        <f>E39+E40</f>
        <v>39</v>
      </c>
      <c r="F38" s="18">
        <f>F39+F40</f>
        <v>29</v>
      </c>
      <c r="G38" s="10" t="s">
        <v>14</v>
      </c>
      <c r="H38" s="10" t="s">
        <v>14</v>
      </c>
      <c r="I38" s="10" t="s">
        <v>14</v>
      </c>
      <c r="J38" s="18">
        <f>J39+J40</f>
        <v>55</v>
      </c>
      <c r="K38" s="22" t="s">
        <v>14</v>
      </c>
    </row>
    <row r="39" spans="1:11" x14ac:dyDescent="0.25">
      <c r="A39" s="13" t="s">
        <v>17</v>
      </c>
      <c r="B39" s="18">
        <v>56</v>
      </c>
      <c r="C39" s="18">
        <v>30</v>
      </c>
      <c r="D39" s="18">
        <v>21</v>
      </c>
      <c r="E39" s="18">
        <v>31</v>
      </c>
      <c r="F39" s="18">
        <v>24</v>
      </c>
      <c r="G39" s="10" t="s">
        <v>14</v>
      </c>
      <c r="H39" s="10" t="s">
        <v>14</v>
      </c>
      <c r="I39" s="10" t="s">
        <v>14</v>
      </c>
      <c r="J39" s="18">
        <v>23</v>
      </c>
      <c r="K39" s="22" t="s">
        <v>14</v>
      </c>
    </row>
    <row r="40" spans="1:11" x14ac:dyDescent="0.25">
      <c r="A40" s="13" t="s">
        <v>18</v>
      </c>
      <c r="B40" s="18">
        <v>7</v>
      </c>
      <c r="C40" s="18">
        <v>15</v>
      </c>
      <c r="D40" s="18">
        <v>6</v>
      </c>
      <c r="E40" s="18">
        <v>8</v>
      </c>
      <c r="F40" s="18">
        <v>5</v>
      </c>
      <c r="G40" s="10" t="s">
        <v>14</v>
      </c>
      <c r="H40" s="10" t="s">
        <v>14</v>
      </c>
      <c r="I40" s="10" t="s">
        <v>14</v>
      </c>
      <c r="J40" s="18">
        <v>32</v>
      </c>
      <c r="K40" s="22" t="s">
        <v>14</v>
      </c>
    </row>
    <row r="41" spans="1:11" x14ac:dyDescent="0.25">
      <c r="A41" s="12" t="s">
        <v>19</v>
      </c>
      <c r="B41" s="18">
        <f>B42+B43</f>
        <v>0</v>
      </c>
      <c r="C41" s="18">
        <f>C42+C43</f>
        <v>0</v>
      </c>
      <c r="D41" s="18">
        <f>D42+D43</f>
        <v>0</v>
      </c>
      <c r="E41" s="18">
        <f>E42+E43</f>
        <v>0</v>
      </c>
      <c r="F41" s="18">
        <f>F42+F43</f>
        <v>3</v>
      </c>
      <c r="G41" s="10" t="s">
        <v>14</v>
      </c>
      <c r="H41" s="10" t="s">
        <v>14</v>
      </c>
      <c r="I41" s="10" t="s">
        <v>14</v>
      </c>
      <c r="J41" s="18" t="s">
        <v>14</v>
      </c>
      <c r="K41" s="22" t="s">
        <v>14</v>
      </c>
    </row>
    <row r="42" spans="1:11" x14ac:dyDescent="0.25">
      <c r="A42" s="13" t="s">
        <v>17</v>
      </c>
      <c r="B42" s="18"/>
      <c r="C42" s="18"/>
      <c r="D42" s="18"/>
      <c r="E42" s="18"/>
      <c r="F42" s="18">
        <v>2</v>
      </c>
      <c r="G42" s="10" t="s">
        <v>14</v>
      </c>
      <c r="H42" s="10" t="s">
        <v>14</v>
      </c>
      <c r="I42" s="10" t="s">
        <v>14</v>
      </c>
      <c r="J42" s="10" t="s">
        <v>14</v>
      </c>
      <c r="K42" s="22" t="s">
        <v>14</v>
      </c>
    </row>
    <row r="43" spans="1:11" x14ac:dyDescent="0.25">
      <c r="A43" s="13" t="s">
        <v>18</v>
      </c>
      <c r="B43" s="18"/>
      <c r="C43" s="18"/>
      <c r="D43" s="18"/>
      <c r="E43" s="18"/>
      <c r="F43" s="18">
        <v>1</v>
      </c>
      <c r="G43" s="10" t="s">
        <v>14</v>
      </c>
      <c r="H43" s="10" t="s">
        <v>14</v>
      </c>
      <c r="I43" s="10" t="s">
        <v>14</v>
      </c>
      <c r="J43" s="10" t="s">
        <v>14</v>
      </c>
      <c r="K43" s="22" t="s">
        <v>14</v>
      </c>
    </row>
    <row r="44" spans="1:11" x14ac:dyDescent="0.25">
      <c r="A44" s="14" t="s">
        <v>20</v>
      </c>
      <c r="B44" s="23">
        <f>B45+B46</f>
        <v>10</v>
      </c>
      <c r="C44" s="23">
        <f>C45+C46</f>
        <v>5</v>
      </c>
      <c r="D44" s="23">
        <f>D45+D46</f>
        <v>0</v>
      </c>
      <c r="E44" s="23">
        <f>E45+E46</f>
        <v>2</v>
      </c>
      <c r="F44" s="23">
        <f>F45+F46</f>
        <v>3</v>
      </c>
      <c r="G44" s="10" t="s">
        <v>14</v>
      </c>
      <c r="H44" s="10" t="s">
        <v>14</v>
      </c>
      <c r="I44" s="10" t="s">
        <v>14</v>
      </c>
      <c r="J44" s="10" t="s">
        <v>14</v>
      </c>
      <c r="K44" s="22" t="s">
        <v>14</v>
      </c>
    </row>
    <row r="45" spans="1:11" x14ac:dyDescent="0.25">
      <c r="A45" s="15" t="s">
        <v>21</v>
      </c>
      <c r="B45" s="23">
        <v>7</v>
      </c>
      <c r="C45" s="23">
        <v>4</v>
      </c>
      <c r="D45" s="18">
        <v>0</v>
      </c>
      <c r="E45" s="18">
        <v>2</v>
      </c>
      <c r="F45" s="18">
        <v>1</v>
      </c>
      <c r="G45" s="10" t="s">
        <v>14</v>
      </c>
      <c r="H45" s="10" t="s">
        <v>14</v>
      </c>
      <c r="I45" s="10" t="s">
        <v>14</v>
      </c>
      <c r="J45" s="10" t="s">
        <v>14</v>
      </c>
      <c r="K45" s="22" t="s">
        <v>14</v>
      </c>
    </row>
    <row r="46" spans="1:11" x14ac:dyDescent="0.25">
      <c r="A46" s="15" t="s">
        <v>22</v>
      </c>
      <c r="B46" s="23">
        <v>3</v>
      </c>
      <c r="C46" s="23">
        <v>1</v>
      </c>
      <c r="D46" s="18">
        <v>0</v>
      </c>
      <c r="E46" s="23">
        <v>0</v>
      </c>
      <c r="F46" s="18">
        <v>2</v>
      </c>
      <c r="G46" s="10" t="s">
        <v>14</v>
      </c>
      <c r="H46" s="10" t="s">
        <v>14</v>
      </c>
      <c r="I46" s="10" t="s">
        <v>14</v>
      </c>
      <c r="J46" s="10" t="s">
        <v>14</v>
      </c>
      <c r="K46" s="22" t="s">
        <v>14</v>
      </c>
    </row>
    <row r="47" spans="1:11" x14ac:dyDescent="0.25">
      <c r="A47" s="11" t="s">
        <v>23</v>
      </c>
      <c r="B47" s="24">
        <f>B48+B49</f>
        <v>1012</v>
      </c>
      <c r="C47" s="24">
        <f>C48+C49</f>
        <v>968</v>
      </c>
      <c r="D47" s="24">
        <f>D48+D49</f>
        <v>569</v>
      </c>
      <c r="E47" s="24">
        <f>E48+E49</f>
        <v>814</v>
      </c>
      <c r="F47" s="24">
        <f>F48+F49</f>
        <v>452</v>
      </c>
      <c r="G47" s="24" t="s">
        <v>14</v>
      </c>
      <c r="H47" s="24" t="s">
        <v>14</v>
      </c>
      <c r="I47" s="24" t="s">
        <v>14</v>
      </c>
      <c r="J47" s="24">
        <f>J48+J49</f>
        <v>478</v>
      </c>
      <c r="K47" s="22" t="s">
        <v>14</v>
      </c>
    </row>
    <row r="48" spans="1:11" x14ac:dyDescent="0.25">
      <c r="A48" s="12" t="s">
        <v>17</v>
      </c>
      <c r="B48" s="24">
        <v>520</v>
      </c>
      <c r="C48" s="24">
        <v>484</v>
      </c>
      <c r="D48" s="24">
        <v>289</v>
      </c>
      <c r="E48" s="24">
        <v>397</v>
      </c>
      <c r="F48" s="24">
        <v>253</v>
      </c>
      <c r="G48" s="24" t="s">
        <v>14</v>
      </c>
      <c r="H48" s="24" t="s">
        <v>14</v>
      </c>
      <c r="I48" s="24" t="s">
        <v>14</v>
      </c>
      <c r="J48" s="24">
        <v>116</v>
      </c>
      <c r="K48" s="22" t="s">
        <v>14</v>
      </c>
    </row>
    <row r="49" spans="1:11" x14ac:dyDescent="0.25">
      <c r="A49" s="12" t="s">
        <v>18</v>
      </c>
      <c r="B49" s="24">
        <v>492</v>
      </c>
      <c r="C49" s="24">
        <v>484</v>
      </c>
      <c r="D49" s="24">
        <v>280</v>
      </c>
      <c r="E49" s="24">
        <v>417</v>
      </c>
      <c r="F49" s="24">
        <v>199</v>
      </c>
      <c r="G49" s="24" t="s">
        <v>14</v>
      </c>
      <c r="H49" s="24" t="s">
        <v>14</v>
      </c>
      <c r="I49" s="24" t="s">
        <v>14</v>
      </c>
      <c r="J49" s="24">
        <v>362</v>
      </c>
      <c r="K49" s="22" t="s">
        <v>14</v>
      </c>
    </row>
    <row r="50" spans="1:11" x14ac:dyDescent="0.25">
      <c r="A50" s="11" t="s">
        <v>24</v>
      </c>
      <c r="B50" s="25">
        <f>(B47/B37)</f>
        <v>13.863013698630137</v>
      </c>
      <c r="C50" s="26">
        <f>(C47/C37)</f>
        <v>19.36</v>
      </c>
      <c r="D50" s="26">
        <f>(D47/D37)</f>
        <v>21.074074074074073</v>
      </c>
      <c r="E50" s="26">
        <f>(E47/E37)</f>
        <v>19.853658536585368</v>
      </c>
      <c r="F50" s="26">
        <f>(F47/F37)</f>
        <v>12.914285714285715</v>
      </c>
      <c r="G50" s="26" t="s">
        <v>14</v>
      </c>
      <c r="H50" s="26" t="s">
        <v>14</v>
      </c>
      <c r="I50" s="26" t="s">
        <v>14</v>
      </c>
      <c r="J50" s="26">
        <f>(J47/J38)</f>
        <v>8.6909090909090914</v>
      </c>
      <c r="K50" s="27" t="s">
        <v>14</v>
      </c>
    </row>
    <row r="51" spans="1:11" x14ac:dyDescent="0.25">
      <c r="A51" s="7" t="s">
        <v>27</v>
      </c>
      <c r="B51" s="28"/>
      <c r="C51" s="28"/>
      <c r="D51" s="28"/>
      <c r="E51" s="28"/>
      <c r="F51" s="28"/>
      <c r="G51" s="29"/>
      <c r="H51" s="30"/>
      <c r="I51" s="28"/>
      <c r="J51" s="28"/>
      <c r="K51" s="29"/>
    </row>
    <row r="52" spans="1:11" x14ac:dyDescent="0.25">
      <c r="A52" s="9" t="s">
        <v>13</v>
      </c>
      <c r="B52" s="10">
        <v>16</v>
      </c>
      <c r="C52" s="10">
        <v>6</v>
      </c>
      <c r="D52" s="10">
        <v>2</v>
      </c>
      <c r="E52" s="10">
        <v>2</v>
      </c>
      <c r="F52" s="10">
        <v>1</v>
      </c>
      <c r="G52" s="10" t="s">
        <v>14</v>
      </c>
      <c r="H52" s="10" t="s">
        <v>14</v>
      </c>
      <c r="I52" s="10" t="s">
        <v>14</v>
      </c>
      <c r="J52" s="22">
        <v>58</v>
      </c>
      <c r="K52" s="22">
        <v>1</v>
      </c>
    </row>
    <row r="53" spans="1:11" x14ac:dyDescent="0.25">
      <c r="A53" s="11" t="s">
        <v>15</v>
      </c>
      <c r="B53" s="10">
        <f>SUM(B54+B57+B60)</f>
        <v>73</v>
      </c>
      <c r="C53" s="10">
        <f>SUM(C54+C57+C60)</f>
        <v>42</v>
      </c>
      <c r="D53" s="10">
        <f>SUM(D54+D57+D60)</f>
        <v>25</v>
      </c>
      <c r="E53" s="10">
        <f>SUM(E54+E57+E60)</f>
        <v>49</v>
      </c>
      <c r="F53" s="10">
        <f>SUM(F54+F57+F60)</f>
        <v>31</v>
      </c>
      <c r="G53" s="10" t="s">
        <v>14</v>
      </c>
      <c r="H53" s="10" t="s">
        <v>14</v>
      </c>
      <c r="I53" s="10" t="s">
        <v>14</v>
      </c>
      <c r="J53" s="10">
        <v>55</v>
      </c>
      <c r="K53" s="22">
        <v>2</v>
      </c>
    </row>
    <row r="54" spans="1:11" x14ac:dyDescent="0.25">
      <c r="A54" s="12" t="s">
        <v>16</v>
      </c>
      <c r="B54" s="18">
        <f>B55+B56+B57</f>
        <v>73</v>
      </c>
      <c r="C54" s="18">
        <f>C55+C56+C57</f>
        <v>42</v>
      </c>
      <c r="D54" s="18">
        <f>D55+D56+D57</f>
        <v>25</v>
      </c>
      <c r="E54" s="18">
        <f>E55+E56+E57</f>
        <v>48</v>
      </c>
      <c r="F54" s="18">
        <f>F55+F56</f>
        <v>29</v>
      </c>
      <c r="G54" s="10" t="s">
        <v>14</v>
      </c>
      <c r="H54" s="10" t="s">
        <v>14</v>
      </c>
      <c r="I54" s="10" t="s">
        <v>14</v>
      </c>
      <c r="J54" s="18">
        <f>J55+J56</f>
        <v>55</v>
      </c>
      <c r="K54" s="22">
        <v>2</v>
      </c>
    </row>
    <row r="55" spans="1:11" x14ac:dyDescent="0.25">
      <c r="A55" s="13" t="s">
        <v>17</v>
      </c>
      <c r="B55" s="18">
        <v>62</v>
      </c>
      <c r="C55" s="18">
        <v>30</v>
      </c>
      <c r="D55" s="18">
        <v>21</v>
      </c>
      <c r="E55" s="18">
        <v>34</v>
      </c>
      <c r="F55" s="18">
        <v>23</v>
      </c>
      <c r="G55" s="10" t="s">
        <v>14</v>
      </c>
      <c r="H55" s="10" t="s">
        <v>14</v>
      </c>
      <c r="I55" s="10" t="s">
        <v>14</v>
      </c>
      <c r="J55" s="18">
        <v>23</v>
      </c>
      <c r="K55" s="10" t="s">
        <v>14</v>
      </c>
    </row>
    <row r="56" spans="1:11" x14ac:dyDescent="0.25">
      <c r="A56" s="13" t="s">
        <v>18</v>
      </c>
      <c r="B56" s="18">
        <v>11</v>
      </c>
      <c r="C56" s="18">
        <v>12</v>
      </c>
      <c r="D56" s="18">
        <v>4</v>
      </c>
      <c r="E56" s="18">
        <v>13</v>
      </c>
      <c r="F56" s="18">
        <v>6</v>
      </c>
      <c r="G56" s="10" t="s">
        <v>14</v>
      </c>
      <c r="H56" s="10" t="s">
        <v>14</v>
      </c>
      <c r="I56" s="10" t="s">
        <v>14</v>
      </c>
      <c r="J56" s="18">
        <v>32</v>
      </c>
      <c r="K56" s="22">
        <v>2</v>
      </c>
    </row>
    <row r="57" spans="1:11" x14ac:dyDescent="0.25">
      <c r="A57" s="12" t="s">
        <v>19</v>
      </c>
      <c r="B57" s="18">
        <f>B58+B59</f>
        <v>0</v>
      </c>
      <c r="C57" s="18">
        <f>C58+C59</f>
        <v>0</v>
      </c>
      <c r="D57" s="18">
        <f>D58+D59</f>
        <v>0</v>
      </c>
      <c r="E57" s="18">
        <f>E58+E59</f>
        <v>1</v>
      </c>
      <c r="F57" s="18">
        <f>F58+F59</f>
        <v>2</v>
      </c>
      <c r="G57" s="10" t="s">
        <v>14</v>
      </c>
      <c r="H57" s="10" t="s">
        <v>14</v>
      </c>
      <c r="I57" s="10" t="s">
        <v>14</v>
      </c>
      <c r="J57" s="10" t="s">
        <v>14</v>
      </c>
      <c r="K57" s="10" t="s">
        <v>14</v>
      </c>
    </row>
    <row r="58" spans="1:11" x14ac:dyDescent="0.25">
      <c r="A58" s="13" t="s">
        <v>17</v>
      </c>
      <c r="B58" s="18">
        <v>0</v>
      </c>
      <c r="C58" s="18">
        <v>0</v>
      </c>
      <c r="D58" s="18">
        <v>0</v>
      </c>
      <c r="E58" s="18">
        <v>0</v>
      </c>
      <c r="F58" s="18">
        <v>1</v>
      </c>
      <c r="G58" s="10" t="s">
        <v>14</v>
      </c>
      <c r="H58" s="10" t="s">
        <v>14</v>
      </c>
      <c r="I58" s="10" t="s">
        <v>14</v>
      </c>
      <c r="J58" s="10" t="s">
        <v>14</v>
      </c>
      <c r="K58" s="10" t="s">
        <v>14</v>
      </c>
    </row>
    <row r="59" spans="1:11" x14ac:dyDescent="0.25">
      <c r="A59" s="13" t="s">
        <v>18</v>
      </c>
      <c r="B59" s="18">
        <v>0</v>
      </c>
      <c r="C59" s="18">
        <v>0</v>
      </c>
      <c r="D59" s="18">
        <v>0</v>
      </c>
      <c r="E59" s="18">
        <v>1</v>
      </c>
      <c r="F59" s="18">
        <v>1</v>
      </c>
      <c r="G59" s="10" t="s">
        <v>14</v>
      </c>
      <c r="H59" s="10" t="s">
        <v>14</v>
      </c>
      <c r="I59" s="10" t="s">
        <v>14</v>
      </c>
      <c r="J59" s="10" t="s">
        <v>14</v>
      </c>
      <c r="K59" s="10" t="s">
        <v>14</v>
      </c>
    </row>
    <row r="60" spans="1:11" x14ac:dyDescent="0.25">
      <c r="A60" s="14" t="s">
        <v>20</v>
      </c>
      <c r="B60" s="23">
        <f>B61+B62</f>
        <v>0</v>
      </c>
      <c r="C60" s="23">
        <f>C61+C62</f>
        <v>0</v>
      </c>
      <c r="D60" s="23">
        <f>D61+D62</f>
        <v>0</v>
      </c>
      <c r="E60" s="23">
        <f>E61+E62</f>
        <v>0</v>
      </c>
      <c r="F60" s="23">
        <v>0</v>
      </c>
      <c r="G60" s="10" t="s">
        <v>14</v>
      </c>
      <c r="H60" s="10" t="s">
        <v>14</v>
      </c>
      <c r="I60" s="10" t="s">
        <v>14</v>
      </c>
      <c r="J60" s="10" t="s">
        <v>14</v>
      </c>
      <c r="K60" s="10" t="s">
        <v>14</v>
      </c>
    </row>
    <row r="61" spans="1:11" x14ac:dyDescent="0.25">
      <c r="A61" s="15" t="s">
        <v>21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0" t="s">
        <v>14</v>
      </c>
      <c r="H61" s="10" t="s">
        <v>14</v>
      </c>
      <c r="I61" s="10" t="s">
        <v>14</v>
      </c>
      <c r="J61" s="10" t="s">
        <v>14</v>
      </c>
      <c r="K61" s="10" t="s">
        <v>14</v>
      </c>
    </row>
    <row r="62" spans="1:11" x14ac:dyDescent="0.25">
      <c r="A62" s="15" t="s">
        <v>22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0" t="s">
        <v>14</v>
      </c>
      <c r="H62" s="10" t="s">
        <v>14</v>
      </c>
      <c r="I62" s="10" t="s">
        <v>14</v>
      </c>
      <c r="J62" s="10" t="s">
        <v>14</v>
      </c>
      <c r="K62" s="10" t="s">
        <v>14</v>
      </c>
    </row>
    <row r="63" spans="1:11" x14ac:dyDescent="0.25">
      <c r="A63" s="11" t="s">
        <v>23</v>
      </c>
      <c r="B63" s="31">
        <f>B64+B65</f>
        <v>1094</v>
      </c>
      <c r="C63" s="31">
        <f>C64+C65</f>
        <v>847</v>
      </c>
      <c r="D63" s="31">
        <f>D64+D65</f>
        <v>667</v>
      </c>
      <c r="E63" s="31">
        <f>E64+E65</f>
        <v>821</v>
      </c>
      <c r="F63" s="31">
        <f>F64+F65</f>
        <v>433</v>
      </c>
      <c r="G63" s="10" t="s">
        <v>14</v>
      </c>
      <c r="H63" s="10" t="s">
        <v>14</v>
      </c>
      <c r="I63" s="10" t="s">
        <v>14</v>
      </c>
      <c r="J63" s="18">
        <f>J64+J65</f>
        <v>478</v>
      </c>
      <c r="K63" s="18">
        <f>K64+K65</f>
        <v>15</v>
      </c>
    </row>
    <row r="64" spans="1:11" x14ac:dyDescent="0.25">
      <c r="A64" s="12" t="s">
        <v>17</v>
      </c>
      <c r="B64" s="18">
        <v>552</v>
      </c>
      <c r="C64" s="18">
        <v>424</v>
      </c>
      <c r="D64" s="18">
        <v>327</v>
      </c>
      <c r="E64" s="18">
        <v>410</v>
      </c>
      <c r="F64" s="18">
        <v>226</v>
      </c>
      <c r="G64" s="10" t="s">
        <v>14</v>
      </c>
      <c r="H64" s="10" t="s">
        <v>14</v>
      </c>
      <c r="I64" s="10" t="s">
        <v>14</v>
      </c>
      <c r="J64" s="18">
        <v>116</v>
      </c>
      <c r="K64" s="22">
        <v>10</v>
      </c>
    </row>
    <row r="65" spans="1:12" x14ac:dyDescent="0.25">
      <c r="A65" s="12" t="s">
        <v>18</v>
      </c>
      <c r="B65" s="18">
        <v>542</v>
      </c>
      <c r="C65" s="18">
        <v>423</v>
      </c>
      <c r="D65" s="18">
        <v>340</v>
      </c>
      <c r="E65" s="18">
        <v>411</v>
      </c>
      <c r="F65" s="18">
        <v>207</v>
      </c>
      <c r="G65" s="10" t="s">
        <v>14</v>
      </c>
      <c r="H65" s="10" t="s">
        <v>14</v>
      </c>
      <c r="I65" s="10" t="s">
        <v>14</v>
      </c>
      <c r="J65" s="18">
        <v>362</v>
      </c>
      <c r="K65" s="22">
        <v>5</v>
      </c>
    </row>
    <row r="66" spans="1:12" x14ac:dyDescent="0.25">
      <c r="A66" s="11" t="s">
        <v>24</v>
      </c>
      <c r="B66" s="32">
        <f>(B63/B53)</f>
        <v>14.986301369863014</v>
      </c>
      <c r="C66" s="32">
        <f>(C63/C53)</f>
        <v>20.166666666666668</v>
      </c>
      <c r="D66" s="32">
        <f>(D63/D53)</f>
        <v>26.68</v>
      </c>
      <c r="E66" s="32">
        <f>(E63/E53)</f>
        <v>16.755102040816325</v>
      </c>
      <c r="F66" s="32">
        <f>(F63/F53)</f>
        <v>13.96774193548387</v>
      </c>
      <c r="G66" s="33" t="s">
        <v>14</v>
      </c>
      <c r="H66" s="33" t="s">
        <v>14</v>
      </c>
      <c r="I66" s="33" t="s">
        <v>14</v>
      </c>
      <c r="J66" s="32">
        <f>(J63/J53)</f>
        <v>8.6909090909090914</v>
      </c>
      <c r="K66" s="33">
        <f>K63/K53</f>
        <v>7.5</v>
      </c>
      <c r="L66" s="34"/>
    </row>
    <row r="67" spans="1:12" x14ac:dyDescent="0.25">
      <c r="A67" s="7" t="s">
        <v>28</v>
      </c>
      <c r="B67" s="28"/>
      <c r="C67" s="28"/>
      <c r="D67" s="28"/>
      <c r="E67" s="28"/>
      <c r="F67" s="28"/>
      <c r="G67" s="29"/>
      <c r="H67" s="30"/>
      <c r="I67" s="28"/>
      <c r="J67" s="35"/>
      <c r="K67" s="36"/>
    </row>
    <row r="68" spans="1:12" ht="19.5" x14ac:dyDescent="0.25">
      <c r="A68" s="9" t="s">
        <v>13</v>
      </c>
      <c r="B68" s="37" t="s">
        <v>29</v>
      </c>
      <c r="C68" s="38">
        <v>14</v>
      </c>
      <c r="D68" s="38">
        <v>2</v>
      </c>
      <c r="E68" s="38">
        <v>3</v>
      </c>
      <c r="F68" s="38">
        <v>1</v>
      </c>
      <c r="G68" s="10" t="s">
        <v>14</v>
      </c>
      <c r="H68" s="10" t="s">
        <v>14</v>
      </c>
      <c r="I68" s="10" t="s">
        <v>14</v>
      </c>
      <c r="J68" s="38">
        <v>45</v>
      </c>
      <c r="K68" s="23">
        <v>7</v>
      </c>
    </row>
    <row r="69" spans="1:12" x14ac:dyDescent="0.25">
      <c r="A69" s="11" t="s">
        <v>15</v>
      </c>
      <c r="B69" s="38">
        <f>B70+B73</f>
        <v>12</v>
      </c>
      <c r="C69" s="38">
        <f t="shared" ref="C69:K69" si="2">C70+C73</f>
        <v>80</v>
      </c>
      <c r="D69" s="38">
        <f t="shared" si="2"/>
        <v>23</v>
      </c>
      <c r="E69" s="38">
        <f t="shared" si="2"/>
        <v>54</v>
      </c>
      <c r="F69" s="38">
        <f t="shared" si="2"/>
        <v>27</v>
      </c>
      <c r="G69" s="10" t="s">
        <v>14</v>
      </c>
      <c r="H69" s="10" t="s">
        <v>14</v>
      </c>
      <c r="I69" s="10" t="s">
        <v>14</v>
      </c>
      <c r="J69" s="38">
        <f>J70+J73</f>
        <v>46</v>
      </c>
      <c r="K69" s="38">
        <f t="shared" si="2"/>
        <v>10</v>
      </c>
    </row>
    <row r="70" spans="1:12" x14ac:dyDescent="0.25">
      <c r="A70" s="12" t="s">
        <v>16</v>
      </c>
      <c r="B70" s="38">
        <f>B72+B71</f>
        <v>12</v>
      </c>
      <c r="C70" s="38">
        <f t="shared" ref="C70:J70" si="3">C72+C71</f>
        <v>80</v>
      </c>
      <c r="D70" s="38">
        <f t="shared" si="3"/>
        <v>23</v>
      </c>
      <c r="E70" s="38">
        <f t="shared" si="3"/>
        <v>54</v>
      </c>
      <c r="F70" s="38">
        <f t="shared" si="3"/>
        <v>27</v>
      </c>
      <c r="G70" s="10" t="s">
        <v>14</v>
      </c>
      <c r="H70" s="10" t="s">
        <v>14</v>
      </c>
      <c r="I70" s="10" t="s">
        <v>14</v>
      </c>
      <c r="J70" s="38">
        <f t="shared" si="3"/>
        <v>46</v>
      </c>
      <c r="K70" s="38">
        <f>K71+K72</f>
        <v>10</v>
      </c>
    </row>
    <row r="71" spans="1:12" x14ac:dyDescent="0.25">
      <c r="A71" s="13" t="s">
        <v>17</v>
      </c>
      <c r="B71" s="38">
        <v>12</v>
      </c>
      <c r="C71" s="38">
        <v>62</v>
      </c>
      <c r="D71" s="38">
        <v>20</v>
      </c>
      <c r="E71" s="38">
        <v>41</v>
      </c>
      <c r="F71" s="18">
        <v>22</v>
      </c>
      <c r="G71" s="10" t="s">
        <v>14</v>
      </c>
      <c r="H71" s="10" t="s">
        <v>14</v>
      </c>
      <c r="I71" s="10" t="s">
        <v>14</v>
      </c>
      <c r="J71" s="38">
        <v>18</v>
      </c>
      <c r="K71" s="23">
        <v>1</v>
      </c>
    </row>
    <row r="72" spans="1:12" x14ac:dyDescent="0.25">
      <c r="A72" s="13" t="s">
        <v>18</v>
      </c>
      <c r="B72" s="38">
        <v>0</v>
      </c>
      <c r="C72" s="38">
        <v>18</v>
      </c>
      <c r="D72" s="38">
        <v>3</v>
      </c>
      <c r="E72" s="38">
        <v>13</v>
      </c>
      <c r="F72" s="18">
        <v>5</v>
      </c>
      <c r="G72" s="10" t="s">
        <v>14</v>
      </c>
      <c r="H72" s="10" t="s">
        <v>14</v>
      </c>
      <c r="I72" s="10" t="s">
        <v>14</v>
      </c>
      <c r="J72" s="38">
        <v>28</v>
      </c>
      <c r="K72" s="23">
        <v>9</v>
      </c>
    </row>
    <row r="73" spans="1:12" x14ac:dyDescent="0.25">
      <c r="A73" s="12" t="s">
        <v>19</v>
      </c>
      <c r="B73" s="38">
        <f>B74+B75</f>
        <v>0</v>
      </c>
      <c r="C73" s="38">
        <f t="shared" ref="C73:K73" si="4">C74+C75</f>
        <v>0</v>
      </c>
      <c r="D73" s="38">
        <f t="shared" si="4"/>
        <v>0</v>
      </c>
      <c r="E73" s="38">
        <f t="shared" si="4"/>
        <v>0</v>
      </c>
      <c r="F73" s="38">
        <f t="shared" si="4"/>
        <v>0</v>
      </c>
      <c r="G73" s="10" t="s">
        <v>14</v>
      </c>
      <c r="H73" s="10" t="s">
        <v>14</v>
      </c>
      <c r="I73" s="10" t="s">
        <v>14</v>
      </c>
      <c r="J73" s="38">
        <f t="shared" si="4"/>
        <v>0</v>
      </c>
      <c r="K73" s="38">
        <f t="shared" si="4"/>
        <v>0</v>
      </c>
    </row>
    <row r="74" spans="1:12" x14ac:dyDescent="0.25">
      <c r="A74" s="13" t="s">
        <v>17</v>
      </c>
      <c r="B74" s="38">
        <v>0</v>
      </c>
      <c r="C74" s="38">
        <v>0</v>
      </c>
      <c r="D74" s="38">
        <v>0</v>
      </c>
      <c r="E74" s="38">
        <v>0</v>
      </c>
      <c r="F74" s="38">
        <v>0</v>
      </c>
      <c r="G74" s="10" t="s">
        <v>14</v>
      </c>
      <c r="H74" s="10" t="s">
        <v>14</v>
      </c>
      <c r="I74" s="10" t="s">
        <v>14</v>
      </c>
      <c r="J74" s="38">
        <v>0</v>
      </c>
      <c r="K74" s="23">
        <v>0</v>
      </c>
    </row>
    <row r="75" spans="1:12" x14ac:dyDescent="0.25">
      <c r="A75" s="13" t="s">
        <v>18</v>
      </c>
      <c r="B75" s="38">
        <v>0</v>
      </c>
      <c r="C75" s="38">
        <v>0</v>
      </c>
      <c r="D75" s="38">
        <v>0</v>
      </c>
      <c r="E75" s="38">
        <v>0</v>
      </c>
      <c r="F75" s="38">
        <v>0</v>
      </c>
      <c r="G75" s="10" t="s">
        <v>14</v>
      </c>
      <c r="H75" s="10" t="s">
        <v>14</v>
      </c>
      <c r="I75" s="10" t="s">
        <v>14</v>
      </c>
      <c r="J75" s="38">
        <v>0</v>
      </c>
      <c r="K75" s="23">
        <v>0</v>
      </c>
    </row>
    <row r="76" spans="1:12" x14ac:dyDescent="0.25">
      <c r="A76" s="14" t="s">
        <v>20</v>
      </c>
      <c r="B76" s="38">
        <v>0</v>
      </c>
      <c r="C76" s="38">
        <v>0</v>
      </c>
      <c r="D76" s="38">
        <v>0</v>
      </c>
      <c r="E76" s="38">
        <v>0</v>
      </c>
      <c r="F76" s="38">
        <v>0</v>
      </c>
      <c r="G76" s="10" t="s">
        <v>14</v>
      </c>
      <c r="H76" s="10" t="s">
        <v>14</v>
      </c>
      <c r="I76" s="10" t="s">
        <v>14</v>
      </c>
      <c r="J76" s="38">
        <v>0</v>
      </c>
      <c r="K76" s="23">
        <v>0</v>
      </c>
    </row>
    <row r="77" spans="1:12" x14ac:dyDescent="0.25">
      <c r="A77" s="15" t="s">
        <v>21</v>
      </c>
      <c r="B77" s="38">
        <v>0</v>
      </c>
      <c r="C77" s="38">
        <v>0</v>
      </c>
      <c r="D77" s="38">
        <v>0</v>
      </c>
      <c r="E77" s="38">
        <v>0</v>
      </c>
      <c r="F77" s="38">
        <v>0</v>
      </c>
      <c r="G77" s="10" t="s">
        <v>14</v>
      </c>
      <c r="H77" s="10" t="s">
        <v>14</v>
      </c>
      <c r="I77" s="10" t="s">
        <v>14</v>
      </c>
      <c r="J77" s="38">
        <v>0</v>
      </c>
      <c r="K77" s="23">
        <v>0</v>
      </c>
    </row>
    <row r="78" spans="1:12" x14ac:dyDescent="0.25">
      <c r="A78" s="15" t="s">
        <v>22</v>
      </c>
      <c r="B78" s="38">
        <v>0</v>
      </c>
      <c r="C78" s="38">
        <v>0</v>
      </c>
      <c r="D78" s="38">
        <v>0</v>
      </c>
      <c r="E78" s="38">
        <v>0</v>
      </c>
      <c r="F78" s="38">
        <v>0</v>
      </c>
      <c r="G78" s="10" t="s">
        <v>14</v>
      </c>
      <c r="H78" s="10" t="s">
        <v>14</v>
      </c>
      <c r="I78" s="10" t="s">
        <v>14</v>
      </c>
      <c r="J78" s="38">
        <v>0</v>
      </c>
      <c r="K78" s="23">
        <v>0</v>
      </c>
    </row>
    <row r="79" spans="1:12" x14ac:dyDescent="0.25">
      <c r="A79" s="11" t="s">
        <v>23</v>
      </c>
      <c r="B79" s="38">
        <f>B80+B81</f>
        <v>111</v>
      </c>
      <c r="C79" s="39">
        <f t="shared" ref="C79:K79" si="5">C80+C81</f>
        <v>1482</v>
      </c>
      <c r="D79" s="39">
        <f t="shared" si="5"/>
        <v>596</v>
      </c>
      <c r="E79" s="39">
        <f t="shared" si="5"/>
        <v>1022</v>
      </c>
      <c r="F79" s="39">
        <f t="shared" si="5"/>
        <v>483</v>
      </c>
      <c r="G79" s="10" t="s">
        <v>14</v>
      </c>
      <c r="H79" s="10" t="s">
        <v>14</v>
      </c>
      <c r="I79" s="10" t="s">
        <v>14</v>
      </c>
      <c r="J79" s="38">
        <v>350</v>
      </c>
      <c r="K79" s="38">
        <f t="shared" si="5"/>
        <v>127</v>
      </c>
    </row>
    <row r="80" spans="1:12" x14ac:dyDescent="0.25">
      <c r="A80" s="12" t="s">
        <v>17</v>
      </c>
      <c r="B80" s="38">
        <v>49</v>
      </c>
      <c r="C80" s="39">
        <v>774</v>
      </c>
      <c r="D80" s="39">
        <v>291</v>
      </c>
      <c r="E80" s="39">
        <v>525</v>
      </c>
      <c r="F80" s="39">
        <v>248</v>
      </c>
      <c r="G80" s="10" t="s">
        <v>14</v>
      </c>
      <c r="H80" s="10" t="s">
        <v>14</v>
      </c>
      <c r="I80" s="10" t="s">
        <v>14</v>
      </c>
      <c r="J80" s="10" t="s">
        <v>14</v>
      </c>
      <c r="K80" s="23">
        <v>58</v>
      </c>
    </row>
    <row r="81" spans="1:11" x14ac:dyDescent="0.25">
      <c r="A81" s="12" t="s">
        <v>18</v>
      </c>
      <c r="B81" s="38">
        <v>62</v>
      </c>
      <c r="C81" s="39">
        <v>708</v>
      </c>
      <c r="D81" s="39">
        <v>305</v>
      </c>
      <c r="E81" s="39">
        <v>497</v>
      </c>
      <c r="F81" s="39">
        <v>235</v>
      </c>
      <c r="G81" s="20" t="s">
        <v>14</v>
      </c>
      <c r="H81" s="20" t="s">
        <v>14</v>
      </c>
      <c r="I81" s="20" t="s">
        <v>14</v>
      </c>
      <c r="J81" s="20" t="s">
        <v>14</v>
      </c>
      <c r="K81" s="23">
        <v>69</v>
      </c>
    </row>
    <row r="82" spans="1:11" x14ac:dyDescent="0.25">
      <c r="A82" s="40" t="s">
        <v>24</v>
      </c>
      <c r="B82" s="41"/>
      <c r="C82" s="41"/>
      <c r="D82" s="41"/>
      <c r="E82" s="41"/>
      <c r="F82" s="41"/>
      <c r="G82" s="42"/>
      <c r="H82" s="43"/>
      <c r="I82" s="41"/>
      <c r="J82" s="41"/>
      <c r="K82" s="42"/>
    </row>
    <row r="83" spans="1:11" x14ac:dyDescent="0.25">
      <c r="A83" s="44" t="s">
        <v>30</v>
      </c>
      <c r="B83" s="44"/>
      <c r="C83" s="44"/>
      <c r="D83" s="44"/>
      <c r="E83" s="44"/>
      <c r="F83" s="44"/>
      <c r="G83" s="45"/>
      <c r="H83" s="45"/>
      <c r="I83" s="45"/>
      <c r="J83" s="45"/>
      <c r="K83" s="45"/>
    </row>
    <row r="84" spans="1:11" x14ac:dyDescent="0.25">
      <c r="A84" s="44"/>
      <c r="B84" s="44"/>
      <c r="C84" s="44"/>
      <c r="E84" s="45"/>
      <c r="F84" s="45"/>
      <c r="G84" s="45"/>
      <c r="H84" s="45"/>
      <c r="I84" s="45"/>
      <c r="J84" s="45"/>
      <c r="K84" s="45"/>
    </row>
    <row r="85" spans="1:11" ht="16.5" x14ac:dyDescent="0.3">
      <c r="A85" s="46" t="s">
        <v>31</v>
      </c>
      <c r="B85" s="46"/>
      <c r="C85" s="46"/>
      <c r="D85" s="46"/>
      <c r="E85" s="46"/>
      <c r="F85" s="46"/>
      <c r="G85" s="46"/>
    </row>
    <row r="86" spans="1:11" x14ac:dyDescent="0.25">
      <c r="A86" s="47" t="s">
        <v>32</v>
      </c>
      <c r="B86" s="48"/>
      <c r="C86" s="48">
        <v>2009</v>
      </c>
      <c r="D86" s="48">
        <v>2010</v>
      </c>
      <c r="E86" s="48">
        <v>2011</v>
      </c>
      <c r="F86" s="48">
        <v>2012</v>
      </c>
      <c r="G86" s="48">
        <v>2013</v>
      </c>
    </row>
    <row r="87" spans="1:11" x14ac:dyDescent="0.25">
      <c r="A87" s="14" t="s">
        <v>33</v>
      </c>
      <c r="B87" s="49"/>
      <c r="C87" s="49"/>
      <c r="D87" s="49"/>
      <c r="E87" s="49"/>
      <c r="F87" s="49"/>
      <c r="G87" s="49"/>
    </row>
    <row r="88" spans="1:11" x14ac:dyDescent="0.25">
      <c r="A88" s="15" t="s">
        <v>34</v>
      </c>
      <c r="B88" s="24"/>
      <c r="C88" s="24">
        <f t="shared" ref="C88:G88" si="6">SUM(C89:C95)</f>
        <v>2803</v>
      </c>
      <c r="D88" s="24">
        <f t="shared" si="6"/>
        <v>2733</v>
      </c>
      <c r="E88" s="24">
        <f t="shared" si="6"/>
        <v>2546</v>
      </c>
      <c r="F88" s="24">
        <f t="shared" si="6"/>
        <v>0</v>
      </c>
      <c r="G88" s="24">
        <f t="shared" si="6"/>
        <v>2278</v>
      </c>
      <c r="H88" s="50"/>
    </row>
    <row r="89" spans="1:11" x14ac:dyDescent="0.25">
      <c r="A89" s="51" t="s">
        <v>35</v>
      </c>
      <c r="B89" s="50"/>
      <c r="C89" s="24">
        <f>SUM(C97,C105)</f>
        <v>408</v>
      </c>
      <c r="D89" s="24">
        <f>SUM(D97,D105)</f>
        <v>387</v>
      </c>
      <c r="E89" s="24">
        <f>SUM(E97,E105)</f>
        <v>348</v>
      </c>
      <c r="F89" s="24">
        <v>0</v>
      </c>
      <c r="G89" s="24">
        <f>G97+G105</f>
        <v>238</v>
      </c>
    </row>
    <row r="90" spans="1:11" x14ac:dyDescent="0.25">
      <c r="A90" s="51" t="s">
        <v>36</v>
      </c>
      <c r="B90" s="50"/>
      <c r="C90" s="24">
        <f t="shared" ref="C90:E95" si="7">SUM(C98,C106)</f>
        <v>390</v>
      </c>
      <c r="D90" s="24">
        <f t="shared" si="7"/>
        <v>398</v>
      </c>
      <c r="E90" s="24">
        <f t="shared" si="7"/>
        <v>365</v>
      </c>
      <c r="F90" s="24">
        <v>0</v>
      </c>
      <c r="G90" s="24">
        <f t="shared" ref="G90:G95" si="8">G98+G106</f>
        <v>254</v>
      </c>
    </row>
    <row r="91" spans="1:11" x14ac:dyDescent="0.25">
      <c r="A91" s="51" t="s">
        <v>37</v>
      </c>
      <c r="B91" s="50"/>
      <c r="C91" s="24">
        <f t="shared" si="7"/>
        <v>413</v>
      </c>
      <c r="D91" s="24">
        <f t="shared" si="7"/>
        <v>384</v>
      </c>
      <c r="E91" s="24">
        <f t="shared" si="7"/>
        <v>386</v>
      </c>
      <c r="F91" s="24">
        <v>0</v>
      </c>
      <c r="G91" s="24">
        <f t="shared" si="8"/>
        <v>364</v>
      </c>
    </row>
    <row r="92" spans="1:11" x14ac:dyDescent="0.25">
      <c r="A92" s="51" t="s">
        <v>38</v>
      </c>
      <c r="B92" s="50"/>
      <c r="C92" s="24">
        <f t="shared" si="7"/>
        <v>405</v>
      </c>
      <c r="D92" s="24">
        <f t="shared" si="7"/>
        <v>390</v>
      </c>
      <c r="E92" s="24">
        <f t="shared" si="7"/>
        <v>357</v>
      </c>
      <c r="F92" s="24">
        <v>0</v>
      </c>
      <c r="G92" s="24">
        <f t="shared" si="8"/>
        <v>312</v>
      </c>
    </row>
    <row r="93" spans="1:11" x14ac:dyDescent="0.25">
      <c r="A93" s="51" t="s">
        <v>39</v>
      </c>
      <c r="B93" s="50"/>
      <c r="C93" s="24">
        <f t="shared" si="7"/>
        <v>452</v>
      </c>
      <c r="D93" s="24">
        <f t="shared" si="7"/>
        <v>457</v>
      </c>
      <c r="E93" s="24">
        <f t="shared" si="7"/>
        <v>378</v>
      </c>
      <c r="F93" s="24">
        <v>0</v>
      </c>
      <c r="G93" s="24">
        <f t="shared" si="8"/>
        <v>400</v>
      </c>
    </row>
    <row r="94" spans="1:11" x14ac:dyDescent="0.25">
      <c r="A94" s="51" t="s">
        <v>40</v>
      </c>
      <c r="B94" s="50"/>
      <c r="C94" s="24">
        <f t="shared" si="7"/>
        <v>400</v>
      </c>
      <c r="D94" s="24">
        <f t="shared" si="7"/>
        <v>368</v>
      </c>
      <c r="E94" s="24">
        <f t="shared" si="7"/>
        <v>395</v>
      </c>
      <c r="F94" s="24">
        <v>0</v>
      </c>
      <c r="G94" s="24">
        <f t="shared" si="8"/>
        <v>353</v>
      </c>
    </row>
    <row r="95" spans="1:11" x14ac:dyDescent="0.25">
      <c r="A95" s="51" t="s">
        <v>41</v>
      </c>
      <c r="B95" s="52"/>
      <c r="C95" s="24">
        <f t="shared" si="7"/>
        <v>335</v>
      </c>
      <c r="D95" s="24">
        <f t="shared" si="7"/>
        <v>349</v>
      </c>
      <c r="E95" s="24">
        <f t="shared" si="7"/>
        <v>317</v>
      </c>
      <c r="F95" s="24">
        <v>0</v>
      </c>
      <c r="G95" s="24">
        <f t="shared" si="8"/>
        <v>357</v>
      </c>
    </row>
    <row r="96" spans="1:11" x14ac:dyDescent="0.25">
      <c r="A96" s="53" t="s">
        <v>21</v>
      </c>
      <c r="B96" s="54"/>
      <c r="C96" s="54"/>
      <c r="D96" s="54"/>
      <c r="E96" s="54"/>
      <c r="F96" s="54"/>
      <c r="G96" s="54"/>
    </row>
    <row r="97" spans="1:7" x14ac:dyDescent="0.25">
      <c r="A97" s="15" t="s">
        <v>35</v>
      </c>
      <c r="B97" s="50"/>
      <c r="C97" s="50">
        <v>211</v>
      </c>
      <c r="D97" s="50">
        <v>176</v>
      </c>
      <c r="E97" s="55">
        <v>176</v>
      </c>
      <c r="F97" s="50">
        <v>0</v>
      </c>
      <c r="G97" s="38">
        <v>113</v>
      </c>
    </row>
    <row r="98" spans="1:7" x14ac:dyDescent="0.25">
      <c r="A98" s="15" t="s">
        <v>36</v>
      </c>
      <c r="B98" s="50"/>
      <c r="C98" s="50">
        <v>198</v>
      </c>
      <c r="D98" s="50">
        <v>212</v>
      </c>
      <c r="E98" s="55">
        <v>168</v>
      </c>
      <c r="F98" s="50">
        <v>0</v>
      </c>
      <c r="G98" s="38">
        <v>137</v>
      </c>
    </row>
    <row r="99" spans="1:7" x14ac:dyDescent="0.25">
      <c r="A99" s="15" t="s">
        <v>37</v>
      </c>
      <c r="B99" s="50"/>
      <c r="C99" s="50">
        <v>211</v>
      </c>
      <c r="D99" s="50">
        <v>198</v>
      </c>
      <c r="E99" s="55">
        <v>202</v>
      </c>
      <c r="F99" s="50">
        <v>0</v>
      </c>
      <c r="G99" s="38">
        <v>188</v>
      </c>
    </row>
    <row r="100" spans="1:7" x14ac:dyDescent="0.25">
      <c r="A100" s="15" t="s">
        <v>38</v>
      </c>
      <c r="B100" s="50"/>
      <c r="C100" s="50">
        <v>215</v>
      </c>
      <c r="D100" s="50">
        <v>195</v>
      </c>
      <c r="E100" s="55">
        <v>185</v>
      </c>
      <c r="F100" s="50">
        <v>0</v>
      </c>
      <c r="G100" s="38">
        <v>145</v>
      </c>
    </row>
    <row r="101" spans="1:7" x14ac:dyDescent="0.25">
      <c r="A101" s="15" t="s">
        <v>39</v>
      </c>
      <c r="B101" s="50"/>
      <c r="C101" s="50">
        <v>228</v>
      </c>
      <c r="D101" s="50">
        <v>233</v>
      </c>
      <c r="E101" s="55">
        <v>193</v>
      </c>
      <c r="F101" s="50">
        <v>0</v>
      </c>
      <c r="G101" s="38">
        <v>205</v>
      </c>
    </row>
    <row r="102" spans="1:7" x14ac:dyDescent="0.25">
      <c r="A102" s="15" t="s">
        <v>40</v>
      </c>
      <c r="B102" s="50"/>
      <c r="C102" s="50">
        <v>192</v>
      </c>
      <c r="D102" s="50">
        <v>186</v>
      </c>
      <c r="E102" s="55">
        <v>205</v>
      </c>
      <c r="F102" s="50">
        <v>0</v>
      </c>
      <c r="G102" s="38">
        <v>180</v>
      </c>
    </row>
    <row r="103" spans="1:7" x14ac:dyDescent="0.25">
      <c r="A103" s="15" t="s">
        <v>41</v>
      </c>
      <c r="B103" s="50"/>
      <c r="C103" s="50">
        <v>155</v>
      </c>
      <c r="D103" s="50">
        <v>165</v>
      </c>
      <c r="E103" s="56">
        <v>157</v>
      </c>
      <c r="F103" s="50">
        <v>0</v>
      </c>
      <c r="G103" s="38">
        <v>179</v>
      </c>
    </row>
    <row r="104" spans="1:7" x14ac:dyDescent="0.25">
      <c r="A104" s="53" t="s">
        <v>22</v>
      </c>
      <c r="B104" s="57"/>
      <c r="C104" s="57"/>
      <c r="D104" s="57"/>
      <c r="E104" s="55"/>
      <c r="F104" s="58"/>
      <c r="G104" s="54"/>
    </row>
    <row r="105" spans="1:7" x14ac:dyDescent="0.25">
      <c r="A105" s="15" t="s">
        <v>35</v>
      </c>
      <c r="B105" s="50"/>
      <c r="C105" s="50">
        <v>197</v>
      </c>
      <c r="D105" s="50">
        <v>211</v>
      </c>
      <c r="E105" s="55">
        <v>172</v>
      </c>
      <c r="F105" s="50">
        <v>0</v>
      </c>
      <c r="G105" s="38">
        <v>125</v>
      </c>
    </row>
    <row r="106" spans="1:7" x14ac:dyDescent="0.25">
      <c r="A106" s="15" t="s">
        <v>36</v>
      </c>
      <c r="B106" s="50"/>
      <c r="C106" s="50">
        <v>192</v>
      </c>
      <c r="D106" s="50">
        <v>186</v>
      </c>
      <c r="E106" s="55">
        <v>197</v>
      </c>
      <c r="F106" s="50">
        <v>0</v>
      </c>
      <c r="G106" s="38">
        <v>117</v>
      </c>
    </row>
    <row r="107" spans="1:7" x14ac:dyDescent="0.25">
      <c r="A107" s="15" t="s">
        <v>37</v>
      </c>
      <c r="B107" s="50"/>
      <c r="C107" s="50">
        <v>202</v>
      </c>
      <c r="D107" s="50">
        <v>186</v>
      </c>
      <c r="E107" s="55">
        <v>184</v>
      </c>
      <c r="F107" s="50">
        <v>0</v>
      </c>
      <c r="G107" s="38">
        <v>176</v>
      </c>
    </row>
    <row r="108" spans="1:7" x14ac:dyDescent="0.25">
      <c r="A108" s="15" t="s">
        <v>38</v>
      </c>
      <c r="B108" s="50"/>
      <c r="C108" s="50">
        <v>190</v>
      </c>
      <c r="D108" s="50">
        <v>195</v>
      </c>
      <c r="E108" s="55">
        <v>172</v>
      </c>
      <c r="F108" s="50">
        <v>0</v>
      </c>
      <c r="G108" s="38">
        <v>167</v>
      </c>
    </row>
    <row r="109" spans="1:7" x14ac:dyDescent="0.25">
      <c r="A109" s="15" t="s">
        <v>39</v>
      </c>
      <c r="B109" s="50"/>
      <c r="C109" s="50">
        <v>224</v>
      </c>
      <c r="D109" s="50">
        <v>224</v>
      </c>
      <c r="E109" s="55">
        <v>185</v>
      </c>
      <c r="F109" s="50">
        <v>0</v>
      </c>
      <c r="G109" s="38">
        <v>195</v>
      </c>
    </row>
    <row r="110" spans="1:7" x14ac:dyDescent="0.25">
      <c r="A110" s="15" t="s">
        <v>40</v>
      </c>
      <c r="B110" s="50"/>
      <c r="C110" s="50">
        <v>208</v>
      </c>
      <c r="D110" s="50">
        <v>182</v>
      </c>
      <c r="E110" s="55">
        <v>190</v>
      </c>
      <c r="F110" s="50">
        <v>0</v>
      </c>
      <c r="G110" s="38">
        <v>173</v>
      </c>
    </row>
    <row r="111" spans="1:7" x14ac:dyDescent="0.25">
      <c r="A111" s="15" t="s">
        <v>41</v>
      </c>
      <c r="B111" s="52"/>
      <c r="C111" s="52">
        <v>180</v>
      </c>
      <c r="D111" s="52">
        <v>184</v>
      </c>
      <c r="E111" s="56">
        <v>160</v>
      </c>
      <c r="F111" s="50">
        <v>0</v>
      </c>
      <c r="G111" s="38">
        <v>178</v>
      </c>
    </row>
    <row r="112" spans="1:7" x14ac:dyDescent="0.25">
      <c r="A112" s="59" t="s">
        <v>42</v>
      </c>
      <c r="B112" s="54"/>
      <c r="C112" s="54"/>
      <c r="D112" s="54"/>
      <c r="E112" s="54"/>
      <c r="F112" s="54"/>
      <c r="G112" s="54"/>
    </row>
    <row r="113" spans="1:11" x14ac:dyDescent="0.25">
      <c r="A113" s="15" t="s">
        <v>43</v>
      </c>
      <c r="B113" s="24"/>
      <c r="C113" s="24">
        <f t="shared" ref="C113:G113" si="9">SUM(C114:C119)</f>
        <v>1201</v>
      </c>
      <c r="D113" s="24">
        <f t="shared" si="9"/>
        <v>1182</v>
      </c>
      <c r="E113" s="24">
        <f t="shared" si="9"/>
        <v>1269</v>
      </c>
      <c r="F113" s="24">
        <f t="shared" si="9"/>
        <v>0</v>
      </c>
      <c r="G113" s="24">
        <f t="shared" si="9"/>
        <v>1416</v>
      </c>
      <c r="H113" s="24"/>
      <c r="I113" s="60"/>
      <c r="J113" s="60"/>
      <c r="K113" s="60"/>
    </row>
    <row r="114" spans="1:11" x14ac:dyDescent="0.25">
      <c r="A114" s="51" t="s">
        <v>44</v>
      </c>
      <c r="B114" s="50"/>
      <c r="C114" s="50">
        <f t="shared" ref="C114:G119" si="10">SUM(C121,C128)</f>
        <v>358</v>
      </c>
      <c r="D114" s="50">
        <f t="shared" si="10"/>
        <v>335</v>
      </c>
      <c r="E114" s="50">
        <f t="shared" si="10"/>
        <v>350</v>
      </c>
      <c r="F114" s="50">
        <f t="shared" si="10"/>
        <v>0</v>
      </c>
      <c r="G114" s="50">
        <f t="shared" si="10"/>
        <v>368</v>
      </c>
      <c r="H114" s="50"/>
    </row>
    <row r="115" spans="1:11" x14ac:dyDescent="0.25">
      <c r="A115" s="51" t="s">
        <v>45</v>
      </c>
      <c r="B115" s="50"/>
      <c r="C115" s="50">
        <f t="shared" si="10"/>
        <v>278</v>
      </c>
      <c r="D115" s="50">
        <f t="shared" si="10"/>
        <v>284</v>
      </c>
      <c r="E115" s="50">
        <f t="shared" si="10"/>
        <v>310</v>
      </c>
      <c r="F115" s="50">
        <v>0</v>
      </c>
      <c r="G115" s="50">
        <f t="shared" si="10"/>
        <v>302</v>
      </c>
      <c r="H115" s="50"/>
    </row>
    <row r="116" spans="1:11" x14ac:dyDescent="0.25">
      <c r="A116" s="51" t="s">
        <v>46</v>
      </c>
      <c r="B116" s="50"/>
      <c r="C116" s="50">
        <f t="shared" si="10"/>
        <v>227</v>
      </c>
      <c r="D116" s="50">
        <f t="shared" si="10"/>
        <v>249</v>
      </c>
      <c r="E116" s="50">
        <f t="shared" si="10"/>
        <v>286</v>
      </c>
      <c r="F116" s="50">
        <v>0</v>
      </c>
      <c r="G116" s="50">
        <f t="shared" si="10"/>
        <v>315</v>
      </c>
      <c r="H116" s="50"/>
    </row>
    <row r="117" spans="1:11" x14ac:dyDescent="0.25">
      <c r="A117" s="51" t="s">
        <v>47</v>
      </c>
      <c r="B117" s="50"/>
      <c r="C117" s="50">
        <f t="shared" si="10"/>
        <v>189</v>
      </c>
      <c r="D117" s="50">
        <f t="shared" si="10"/>
        <v>190</v>
      </c>
      <c r="E117" s="50">
        <f t="shared" si="10"/>
        <v>211</v>
      </c>
      <c r="F117" s="50">
        <v>0</v>
      </c>
      <c r="G117" s="50">
        <f t="shared" si="10"/>
        <v>251</v>
      </c>
      <c r="H117" s="50"/>
    </row>
    <row r="118" spans="1:11" x14ac:dyDescent="0.25">
      <c r="A118" s="51" t="s">
        <v>48</v>
      </c>
      <c r="B118" s="50"/>
      <c r="C118" s="50">
        <f>SUM(C125,C132)</f>
        <v>57</v>
      </c>
      <c r="D118" s="50">
        <f t="shared" si="10"/>
        <v>70</v>
      </c>
      <c r="E118" s="50">
        <f t="shared" si="10"/>
        <v>47</v>
      </c>
      <c r="F118" s="50">
        <v>0</v>
      </c>
      <c r="G118" s="50">
        <f t="shared" si="10"/>
        <v>99</v>
      </c>
      <c r="H118" s="50"/>
    </row>
    <row r="119" spans="1:11" x14ac:dyDescent="0.25">
      <c r="A119" s="51" t="s">
        <v>49</v>
      </c>
      <c r="B119" s="50"/>
      <c r="C119" s="50">
        <f t="shared" si="10"/>
        <v>92</v>
      </c>
      <c r="D119" s="50">
        <f t="shared" si="10"/>
        <v>54</v>
      </c>
      <c r="E119" s="52">
        <f t="shared" si="10"/>
        <v>65</v>
      </c>
      <c r="F119" s="50">
        <v>0</v>
      </c>
      <c r="G119" s="50">
        <f t="shared" si="10"/>
        <v>81</v>
      </c>
      <c r="H119" s="50"/>
    </row>
    <row r="120" spans="1:11" x14ac:dyDescent="0.25">
      <c r="A120" s="53" t="s">
        <v>21</v>
      </c>
      <c r="B120" s="57"/>
      <c r="C120" s="57"/>
      <c r="D120" s="57"/>
      <c r="E120" s="55"/>
      <c r="F120" s="58"/>
      <c r="G120" s="54"/>
    </row>
    <row r="121" spans="1:11" x14ac:dyDescent="0.25">
      <c r="A121" s="15" t="s">
        <v>44</v>
      </c>
      <c r="B121" s="50"/>
      <c r="C121" s="50">
        <v>162</v>
      </c>
      <c r="D121" s="50">
        <v>157</v>
      </c>
      <c r="E121" s="55">
        <v>173</v>
      </c>
      <c r="F121" s="50">
        <v>0</v>
      </c>
      <c r="G121" s="24">
        <v>199</v>
      </c>
    </row>
    <row r="122" spans="1:11" x14ac:dyDescent="0.25">
      <c r="A122" s="15" t="s">
        <v>45</v>
      </c>
      <c r="B122" s="50"/>
      <c r="C122" s="50">
        <v>150</v>
      </c>
      <c r="D122" s="50">
        <v>131</v>
      </c>
      <c r="E122" s="55">
        <v>133</v>
      </c>
      <c r="F122" s="50">
        <v>0</v>
      </c>
      <c r="G122" s="24">
        <v>154</v>
      </c>
    </row>
    <row r="123" spans="1:11" x14ac:dyDescent="0.25">
      <c r="A123" s="15" t="s">
        <v>46</v>
      </c>
      <c r="B123" s="50"/>
      <c r="C123" s="50">
        <v>122</v>
      </c>
      <c r="D123" s="50">
        <v>142</v>
      </c>
      <c r="E123" s="55">
        <v>138</v>
      </c>
      <c r="F123" s="50">
        <v>0</v>
      </c>
      <c r="G123" s="24">
        <v>158</v>
      </c>
    </row>
    <row r="124" spans="1:11" x14ac:dyDescent="0.25">
      <c r="A124" s="15" t="s">
        <v>47</v>
      </c>
      <c r="B124" s="50"/>
      <c r="C124" s="50">
        <v>113</v>
      </c>
      <c r="D124" s="50">
        <v>105</v>
      </c>
      <c r="E124" s="55">
        <v>120</v>
      </c>
      <c r="F124" s="50">
        <v>0</v>
      </c>
      <c r="G124" s="24">
        <v>112</v>
      </c>
    </row>
    <row r="125" spans="1:11" x14ac:dyDescent="0.25">
      <c r="A125" s="15" t="s">
        <v>48</v>
      </c>
      <c r="B125" s="50"/>
      <c r="C125" s="50">
        <v>45</v>
      </c>
      <c r="D125" s="50">
        <v>54</v>
      </c>
      <c r="E125" s="55">
        <v>41</v>
      </c>
      <c r="F125" s="50">
        <v>0</v>
      </c>
      <c r="G125" s="24">
        <v>61</v>
      </c>
    </row>
    <row r="126" spans="1:11" x14ac:dyDescent="0.25">
      <c r="A126" s="15" t="s">
        <v>49</v>
      </c>
      <c r="B126" s="52"/>
      <c r="C126" s="52">
        <v>75</v>
      </c>
      <c r="D126" s="52">
        <v>43</v>
      </c>
      <c r="E126" s="56">
        <v>49</v>
      </c>
      <c r="F126" s="50">
        <v>0</v>
      </c>
      <c r="G126" s="24">
        <v>56</v>
      </c>
    </row>
    <row r="127" spans="1:11" x14ac:dyDescent="0.25">
      <c r="A127" s="53" t="s">
        <v>22</v>
      </c>
      <c r="B127" s="57"/>
      <c r="C127" s="57"/>
      <c r="D127" s="57"/>
      <c r="E127" s="55"/>
      <c r="F127" s="58"/>
      <c r="G127" s="54"/>
    </row>
    <row r="128" spans="1:11" x14ac:dyDescent="0.25">
      <c r="A128" s="15" t="s">
        <v>44</v>
      </c>
      <c r="B128" s="50"/>
      <c r="C128" s="50">
        <v>196</v>
      </c>
      <c r="D128" s="50">
        <v>178</v>
      </c>
      <c r="E128" s="55">
        <v>177</v>
      </c>
      <c r="F128" s="50">
        <v>0</v>
      </c>
      <c r="G128" s="50">
        <v>169</v>
      </c>
    </row>
    <row r="129" spans="1:7" x14ac:dyDescent="0.25">
      <c r="A129" s="15" t="s">
        <v>45</v>
      </c>
      <c r="B129" s="50"/>
      <c r="C129" s="50">
        <v>128</v>
      </c>
      <c r="D129" s="50">
        <v>153</v>
      </c>
      <c r="E129" s="55">
        <v>177</v>
      </c>
      <c r="F129" s="50">
        <v>0</v>
      </c>
      <c r="G129" s="50">
        <v>148</v>
      </c>
    </row>
    <row r="130" spans="1:7" x14ac:dyDescent="0.25">
      <c r="A130" s="15" t="s">
        <v>46</v>
      </c>
      <c r="B130" s="50"/>
      <c r="C130" s="50">
        <v>105</v>
      </c>
      <c r="D130" s="50">
        <v>107</v>
      </c>
      <c r="E130" s="55">
        <v>148</v>
      </c>
      <c r="F130" s="50">
        <v>0</v>
      </c>
      <c r="G130" s="50">
        <v>157</v>
      </c>
    </row>
    <row r="131" spans="1:7" x14ac:dyDescent="0.25">
      <c r="A131" s="15" t="s">
        <v>47</v>
      </c>
      <c r="B131" s="50"/>
      <c r="C131" s="50">
        <v>76</v>
      </c>
      <c r="D131" s="50">
        <v>85</v>
      </c>
      <c r="E131" s="55">
        <v>91</v>
      </c>
      <c r="F131" s="50">
        <v>0</v>
      </c>
      <c r="G131" s="50">
        <v>139</v>
      </c>
    </row>
    <row r="132" spans="1:7" x14ac:dyDescent="0.25">
      <c r="A132" s="15" t="s">
        <v>48</v>
      </c>
      <c r="B132" s="50"/>
      <c r="C132" s="50">
        <v>12</v>
      </c>
      <c r="D132" s="50">
        <v>16</v>
      </c>
      <c r="E132" s="55">
        <v>6</v>
      </c>
      <c r="F132" s="50">
        <v>0</v>
      </c>
      <c r="G132" s="50">
        <v>38</v>
      </c>
    </row>
    <row r="133" spans="1:7" x14ac:dyDescent="0.25">
      <c r="A133" s="61" t="s">
        <v>49</v>
      </c>
      <c r="B133" s="52"/>
      <c r="C133" s="52">
        <v>17</v>
      </c>
      <c r="D133" s="52">
        <v>11</v>
      </c>
      <c r="E133" s="56">
        <v>16</v>
      </c>
      <c r="F133" s="52">
        <v>0</v>
      </c>
      <c r="G133" s="52">
        <v>25</v>
      </c>
    </row>
    <row r="134" spans="1:7" x14ac:dyDescent="0.25">
      <c r="A134" s="62" t="s">
        <v>50</v>
      </c>
      <c r="B134" s="44"/>
      <c r="C134" s="44"/>
      <c r="D134" s="44"/>
      <c r="E134" s="44"/>
    </row>
    <row r="135" spans="1:7" x14ac:dyDescent="0.25">
      <c r="A135" s="44"/>
      <c r="B135" s="44"/>
      <c r="C135" s="44"/>
      <c r="D135" s="63"/>
    </row>
    <row r="136" spans="1:7" x14ac:dyDescent="0.25">
      <c r="A136" s="64"/>
      <c r="B136" s="45"/>
      <c r="C136" s="45"/>
      <c r="D136" s="45"/>
    </row>
    <row r="137" spans="1:7" ht="16.5" x14ac:dyDescent="0.3">
      <c r="A137" s="46" t="s">
        <v>51</v>
      </c>
      <c r="B137" s="46"/>
      <c r="C137" s="46"/>
      <c r="D137" s="46"/>
      <c r="E137" s="46"/>
      <c r="F137" s="46"/>
      <c r="G137" s="46"/>
    </row>
    <row r="138" spans="1:7" x14ac:dyDescent="0.25">
      <c r="A138" s="59" t="s">
        <v>1</v>
      </c>
      <c r="B138" s="65"/>
      <c r="C138" s="65">
        <v>2009</v>
      </c>
      <c r="D138" s="65">
        <v>2010</v>
      </c>
      <c r="E138" s="65">
        <v>2011</v>
      </c>
      <c r="F138" s="65">
        <v>2012</v>
      </c>
      <c r="G138" s="65">
        <v>2013</v>
      </c>
    </row>
    <row r="139" spans="1:7" x14ac:dyDescent="0.25">
      <c r="A139" s="59" t="s">
        <v>52</v>
      </c>
      <c r="B139" s="66"/>
      <c r="C139" s="66"/>
      <c r="D139" s="66"/>
      <c r="E139" s="66"/>
      <c r="F139" s="66"/>
      <c r="G139" s="66"/>
    </row>
    <row r="140" spans="1:7" x14ac:dyDescent="0.25">
      <c r="A140" s="15" t="s">
        <v>34</v>
      </c>
      <c r="B140" s="67"/>
      <c r="C140" s="24">
        <f t="shared" ref="C140:G140" si="11">SUM(C141:C143)</f>
        <v>2803</v>
      </c>
      <c r="D140" s="24">
        <f t="shared" si="11"/>
        <v>2733</v>
      </c>
      <c r="E140" s="24">
        <f t="shared" si="11"/>
        <v>582</v>
      </c>
      <c r="F140" s="24">
        <f t="shared" si="11"/>
        <v>0</v>
      </c>
      <c r="G140" s="24">
        <f t="shared" si="11"/>
        <v>2278</v>
      </c>
    </row>
    <row r="141" spans="1:7" x14ac:dyDescent="0.25">
      <c r="A141" s="51" t="s">
        <v>53</v>
      </c>
      <c r="B141" s="67"/>
      <c r="C141" s="24">
        <f t="shared" ref="C141:G143" si="12">SUM(C145,C149)</f>
        <v>44</v>
      </c>
      <c r="D141" s="24">
        <f t="shared" si="12"/>
        <v>72</v>
      </c>
      <c r="E141" s="24">
        <f t="shared" si="12"/>
        <v>4</v>
      </c>
      <c r="F141" s="24">
        <f t="shared" si="12"/>
        <v>0</v>
      </c>
      <c r="G141" s="24">
        <f t="shared" si="12"/>
        <v>12</v>
      </c>
    </row>
    <row r="142" spans="1:7" x14ac:dyDescent="0.25">
      <c r="A142" s="51" t="s">
        <v>54</v>
      </c>
      <c r="B142" s="67"/>
      <c r="C142" s="24">
        <f t="shared" si="12"/>
        <v>2204</v>
      </c>
      <c r="D142" s="24">
        <f>SUM(D146,D150)</f>
        <v>2145</v>
      </c>
      <c r="E142" s="24">
        <f>SUM(E146,E150)</f>
        <v>476</v>
      </c>
      <c r="F142" s="24">
        <f>SUM(F146,F150)</f>
        <v>0</v>
      </c>
      <c r="G142" s="24">
        <f>SUM(G146,G150)</f>
        <v>1914</v>
      </c>
    </row>
    <row r="143" spans="1:7" x14ac:dyDescent="0.25">
      <c r="A143" s="51" t="s">
        <v>55</v>
      </c>
      <c r="B143" s="67"/>
      <c r="C143" s="24">
        <f t="shared" si="12"/>
        <v>555</v>
      </c>
      <c r="D143" s="24">
        <f>SUM(D147,D151)</f>
        <v>516</v>
      </c>
      <c r="E143" s="24">
        <f>SUM(E147,E151)</f>
        <v>102</v>
      </c>
      <c r="F143" s="24">
        <v>0</v>
      </c>
      <c r="G143" s="24">
        <f>SUM(G147,G151)</f>
        <v>352</v>
      </c>
    </row>
    <row r="144" spans="1:7" x14ac:dyDescent="0.25">
      <c r="A144" s="14" t="s">
        <v>21</v>
      </c>
      <c r="B144" s="55"/>
      <c r="C144" s="24"/>
      <c r="D144" s="24"/>
      <c r="E144" s="24"/>
      <c r="F144" s="24"/>
      <c r="G144" s="24"/>
    </row>
    <row r="145" spans="1:7" x14ac:dyDescent="0.25">
      <c r="A145" s="15" t="s">
        <v>53</v>
      </c>
      <c r="B145" s="67"/>
      <c r="C145" s="24">
        <v>26</v>
      </c>
      <c r="D145" s="24">
        <v>29</v>
      </c>
      <c r="E145" s="24">
        <v>1</v>
      </c>
      <c r="F145" s="24">
        <v>0</v>
      </c>
      <c r="G145" s="24">
        <v>7</v>
      </c>
    </row>
    <row r="146" spans="1:7" x14ac:dyDescent="0.25">
      <c r="A146" s="15" t="s">
        <v>54</v>
      </c>
      <c r="B146" s="67"/>
      <c r="C146" s="24">
        <v>1124</v>
      </c>
      <c r="D146" s="24">
        <v>1099</v>
      </c>
      <c r="E146" s="24">
        <v>237</v>
      </c>
      <c r="F146" s="24">
        <v>0</v>
      </c>
      <c r="G146" s="24">
        <v>967</v>
      </c>
    </row>
    <row r="147" spans="1:7" x14ac:dyDescent="0.25">
      <c r="A147" s="15" t="s">
        <v>55</v>
      </c>
      <c r="B147" s="67"/>
      <c r="C147" s="24">
        <v>260</v>
      </c>
      <c r="D147" s="24">
        <v>233</v>
      </c>
      <c r="E147" s="24">
        <v>47</v>
      </c>
      <c r="F147" s="24">
        <v>0</v>
      </c>
      <c r="G147" s="24">
        <v>173</v>
      </c>
    </row>
    <row r="148" spans="1:7" x14ac:dyDescent="0.25">
      <c r="A148" s="14" t="s">
        <v>22</v>
      </c>
      <c r="B148" s="55"/>
      <c r="C148" s="24"/>
      <c r="D148" s="24"/>
      <c r="E148" s="24"/>
      <c r="F148" s="24"/>
      <c r="G148" s="24"/>
    </row>
    <row r="149" spans="1:7" x14ac:dyDescent="0.25">
      <c r="A149" s="15" t="s">
        <v>53</v>
      </c>
      <c r="B149" s="67"/>
      <c r="C149" s="24">
        <v>18</v>
      </c>
      <c r="D149" s="24">
        <v>43</v>
      </c>
      <c r="E149" s="24">
        <v>3</v>
      </c>
      <c r="F149" s="24">
        <v>0</v>
      </c>
      <c r="G149" s="24">
        <v>5</v>
      </c>
    </row>
    <row r="150" spans="1:7" x14ac:dyDescent="0.25">
      <c r="A150" s="15" t="s">
        <v>54</v>
      </c>
      <c r="B150" s="68"/>
      <c r="C150" s="24">
        <v>1080</v>
      </c>
      <c r="D150" s="24">
        <v>1046</v>
      </c>
      <c r="E150" s="24">
        <v>239</v>
      </c>
      <c r="F150" s="24">
        <v>0</v>
      </c>
      <c r="G150" s="24">
        <v>947</v>
      </c>
    </row>
    <row r="151" spans="1:7" x14ac:dyDescent="0.25">
      <c r="A151" s="15" t="s">
        <v>55</v>
      </c>
      <c r="B151" s="69"/>
      <c r="C151" s="26">
        <v>295</v>
      </c>
      <c r="D151" s="26">
        <v>283</v>
      </c>
      <c r="E151" s="26">
        <v>55</v>
      </c>
      <c r="F151" s="26">
        <v>0</v>
      </c>
      <c r="G151" s="26">
        <v>179</v>
      </c>
    </row>
    <row r="152" spans="1:7" x14ac:dyDescent="0.25">
      <c r="A152" s="59" t="s">
        <v>56</v>
      </c>
      <c r="B152" s="70"/>
      <c r="C152" s="70"/>
      <c r="D152" s="70"/>
      <c r="E152" s="70"/>
      <c r="F152" s="67"/>
      <c r="G152" s="64"/>
    </row>
    <row r="153" spans="1:7" x14ac:dyDescent="0.25">
      <c r="A153" s="15" t="s">
        <v>34</v>
      </c>
      <c r="B153" s="67"/>
      <c r="C153" s="67">
        <f t="shared" ref="C153:G153" si="13">SUM(C154:C156)</f>
        <v>636</v>
      </c>
      <c r="D153" s="67">
        <f t="shared" si="13"/>
        <v>619</v>
      </c>
      <c r="E153" s="67">
        <f t="shared" si="13"/>
        <v>126</v>
      </c>
      <c r="F153" s="67">
        <f t="shared" si="13"/>
        <v>0</v>
      </c>
      <c r="G153" s="71">
        <f t="shared" si="13"/>
        <v>670</v>
      </c>
    </row>
    <row r="154" spans="1:7" x14ac:dyDescent="0.25">
      <c r="A154" s="51" t="s">
        <v>57</v>
      </c>
      <c r="B154" s="67"/>
      <c r="C154" s="67">
        <f t="shared" ref="C154:G156" si="14">SUM(C158,C162)</f>
        <v>11</v>
      </c>
      <c r="D154" s="67">
        <f t="shared" si="14"/>
        <v>19</v>
      </c>
      <c r="E154" s="67">
        <f t="shared" si="14"/>
        <v>6</v>
      </c>
      <c r="F154" s="67">
        <f t="shared" si="14"/>
        <v>0</v>
      </c>
      <c r="G154" s="71">
        <f t="shared" si="14"/>
        <v>26</v>
      </c>
    </row>
    <row r="155" spans="1:7" x14ac:dyDescent="0.25">
      <c r="A155" s="51" t="s">
        <v>58</v>
      </c>
      <c r="B155" s="67"/>
      <c r="C155" s="67">
        <f t="shared" si="14"/>
        <v>194</v>
      </c>
      <c r="D155" s="67">
        <f>SUM(D159,D163)</f>
        <v>210</v>
      </c>
      <c r="E155" s="67">
        <f>SUM(E159,E163)</f>
        <v>51</v>
      </c>
      <c r="F155" s="50">
        <v>0</v>
      </c>
      <c r="G155" s="71">
        <f>SUM(G159,G163)</f>
        <v>306</v>
      </c>
    </row>
    <row r="156" spans="1:7" x14ac:dyDescent="0.25">
      <c r="A156" s="51" t="s">
        <v>59</v>
      </c>
      <c r="B156" s="67"/>
      <c r="C156" s="67">
        <f t="shared" si="14"/>
        <v>431</v>
      </c>
      <c r="D156" s="67">
        <f>SUM(D160,D164)</f>
        <v>390</v>
      </c>
      <c r="E156" s="67">
        <f>SUM(E160,E164)</f>
        <v>69</v>
      </c>
      <c r="F156" s="50">
        <v>0</v>
      </c>
      <c r="G156" s="71">
        <f>SUM(G160,G164)</f>
        <v>338</v>
      </c>
    </row>
    <row r="157" spans="1:7" x14ac:dyDescent="0.25">
      <c r="A157" s="14" t="s">
        <v>21</v>
      </c>
      <c r="B157" s="55"/>
      <c r="C157" s="55"/>
      <c r="D157" s="55"/>
      <c r="E157" s="55"/>
      <c r="F157" s="50"/>
      <c r="G157" s="71"/>
    </row>
    <row r="158" spans="1:7" x14ac:dyDescent="0.25">
      <c r="A158" s="15" t="s">
        <v>57</v>
      </c>
      <c r="B158" s="67"/>
      <c r="C158" s="67">
        <v>2</v>
      </c>
      <c r="D158" s="67">
        <v>7</v>
      </c>
      <c r="E158" s="55">
        <v>3</v>
      </c>
      <c r="F158" s="50">
        <v>0</v>
      </c>
      <c r="G158" s="71">
        <v>15</v>
      </c>
    </row>
    <row r="159" spans="1:7" x14ac:dyDescent="0.25">
      <c r="A159" s="15" t="s">
        <v>58</v>
      </c>
      <c r="B159" s="67"/>
      <c r="C159" s="67">
        <v>86</v>
      </c>
      <c r="D159" s="67">
        <v>86</v>
      </c>
      <c r="E159" s="55">
        <v>15</v>
      </c>
      <c r="F159" s="50">
        <v>0</v>
      </c>
      <c r="G159" s="71">
        <v>171</v>
      </c>
    </row>
    <row r="160" spans="1:7" x14ac:dyDescent="0.25">
      <c r="A160" s="15" t="s">
        <v>59</v>
      </c>
      <c r="B160" s="67"/>
      <c r="C160" s="67">
        <v>224</v>
      </c>
      <c r="D160" s="67">
        <v>195</v>
      </c>
      <c r="E160" s="55">
        <v>31</v>
      </c>
      <c r="F160" s="50">
        <v>0</v>
      </c>
      <c r="G160" s="71">
        <v>167</v>
      </c>
    </row>
    <row r="161" spans="1:7" x14ac:dyDescent="0.25">
      <c r="A161" s="14" t="s">
        <v>22</v>
      </c>
      <c r="B161" s="55"/>
      <c r="C161" s="55"/>
      <c r="D161" s="55"/>
      <c r="E161" s="55"/>
      <c r="F161" s="50"/>
      <c r="G161" s="71"/>
    </row>
    <row r="162" spans="1:7" x14ac:dyDescent="0.25">
      <c r="A162" s="15" t="s">
        <v>57</v>
      </c>
      <c r="B162" s="67"/>
      <c r="C162" s="67">
        <v>9</v>
      </c>
      <c r="D162" s="67">
        <v>12</v>
      </c>
      <c r="E162" s="55">
        <v>3</v>
      </c>
      <c r="F162" s="50">
        <v>0</v>
      </c>
      <c r="G162" s="71">
        <v>11</v>
      </c>
    </row>
    <row r="163" spans="1:7" x14ac:dyDescent="0.25">
      <c r="A163" s="15" t="s">
        <v>58</v>
      </c>
      <c r="B163" s="67"/>
      <c r="C163" s="67">
        <v>108</v>
      </c>
      <c r="D163" s="67">
        <v>124</v>
      </c>
      <c r="E163" s="55">
        <v>36</v>
      </c>
      <c r="F163" s="50">
        <v>0</v>
      </c>
      <c r="G163" s="71">
        <v>135</v>
      </c>
    </row>
    <row r="164" spans="1:7" x14ac:dyDescent="0.25">
      <c r="A164" s="61" t="s">
        <v>59</v>
      </c>
      <c r="B164" s="67"/>
      <c r="C164" s="67">
        <v>207</v>
      </c>
      <c r="D164" s="67">
        <v>195</v>
      </c>
      <c r="E164" s="55">
        <v>38</v>
      </c>
      <c r="F164" s="50">
        <v>0</v>
      </c>
      <c r="G164" s="72">
        <v>171</v>
      </c>
    </row>
    <row r="165" spans="1:7" x14ac:dyDescent="0.25">
      <c r="A165" s="73" t="s">
        <v>60</v>
      </c>
      <c r="B165" s="57"/>
      <c r="C165" s="57"/>
      <c r="D165" s="57"/>
      <c r="E165" s="57"/>
      <c r="F165" s="74"/>
      <c r="G165" s="75"/>
    </row>
    <row r="166" spans="1:7" x14ac:dyDescent="0.25">
      <c r="A166" s="15" t="s">
        <v>34</v>
      </c>
      <c r="B166" s="67"/>
      <c r="C166" s="67">
        <f t="shared" ref="C166:G166" si="15">SUM(C167:C169)</f>
        <v>416</v>
      </c>
      <c r="D166" s="67">
        <f t="shared" si="15"/>
        <v>439</v>
      </c>
      <c r="E166" s="67">
        <f t="shared" si="15"/>
        <v>256</v>
      </c>
      <c r="F166" s="67">
        <f t="shared" si="15"/>
        <v>0</v>
      </c>
      <c r="G166" s="71">
        <f t="shared" si="15"/>
        <v>566</v>
      </c>
    </row>
    <row r="167" spans="1:7" x14ac:dyDescent="0.25">
      <c r="A167" s="51" t="s">
        <v>61</v>
      </c>
      <c r="B167" s="67"/>
      <c r="C167" s="67">
        <f t="shared" ref="C167:G169" si="16">SUM(C171,C175)</f>
        <v>9</v>
      </c>
      <c r="D167" s="67">
        <f t="shared" si="16"/>
        <v>13</v>
      </c>
      <c r="E167" s="67">
        <f t="shared" si="16"/>
        <v>3</v>
      </c>
      <c r="F167" s="67">
        <f t="shared" si="16"/>
        <v>0</v>
      </c>
      <c r="G167" s="71">
        <f t="shared" si="16"/>
        <v>25</v>
      </c>
    </row>
    <row r="168" spans="1:7" x14ac:dyDescent="0.25">
      <c r="A168" s="51" t="s">
        <v>62</v>
      </c>
      <c r="B168" s="67"/>
      <c r="C168" s="67">
        <f t="shared" si="16"/>
        <v>101</v>
      </c>
      <c r="D168" s="67">
        <f>SUM(D172,D176)</f>
        <v>154</v>
      </c>
      <c r="E168" s="67">
        <f>SUM(E172,E176)</f>
        <v>87</v>
      </c>
      <c r="F168" s="50">
        <v>0</v>
      </c>
      <c r="G168" s="71">
        <f>SUM(G172,G176)</f>
        <v>216</v>
      </c>
    </row>
    <row r="169" spans="1:7" x14ac:dyDescent="0.25">
      <c r="A169" s="51" t="s">
        <v>63</v>
      </c>
      <c r="B169" s="67"/>
      <c r="C169" s="67">
        <f t="shared" si="16"/>
        <v>306</v>
      </c>
      <c r="D169" s="67">
        <f>SUM(D173,D177)</f>
        <v>272</v>
      </c>
      <c r="E169" s="67">
        <f>SUM(E173,E177)</f>
        <v>166</v>
      </c>
      <c r="F169" s="50">
        <v>0</v>
      </c>
      <c r="G169" s="71">
        <f>SUM(G173,G177)</f>
        <v>325</v>
      </c>
    </row>
    <row r="170" spans="1:7" x14ac:dyDescent="0.25">
      <c r="A170" s="14" t="s">
        <v>17</v>
      </c>
      <c r="B170" s="55"/>
      <c r="C170" s="55"/>
      <c r="D170" s="55"/>
      <c r="E170" s="55"/>
      <c r="F170" s="50"/>
      <c r="G170" s="71"/>
    </row>
    <row r="171" spans="1:7" x14ac:dyDescent="0.25">
      <c r="A171" s="15" t="s">
        <v>61</v>
      </c>
      <c r="B171" s="67"/>
      <c r="C171" s="67">
        <v>4</v>
      </c>
      <c r="D171" s="67">
        <v>4</v>
      </c>
      <c r="E171" s="55">
        <v>1</v>
      </c>
      <c r="F171" s="50">
        <v>0</v>
      </c>
      <c r="G171" s="71">
        <v>14</v>
      </c>
    </row>
    <row r="172" spans="1:7" x14ac:dyDescent="0.25">
      <c r="A172" s="15" t="s">
        <v>62</v>
      </c>
      <c r="B172" s="67"/>
      <c r="C172" s="67">
        <v>56</v>
      </c>
      <c r="D172" s="67">
        <v>84</v>
      </c>
      <c r="E172" s="55">
        <v>35</v>
      </c>
      <c r="F172" s="50">
        <v>0</v>
      </c>
      <c r="G172" s="71">
        <v>99</v>
      </c>
    </row>
    <row r="173" spans="1:7" x14ac:dyDescent="0.25">
      <c r="A173" s="15" t="s">
        <v>63</v>
      </c>
      <c r="B173" s="67"/>
      <c r="C173" s="67">
        <v>175</v>
      </c>
      <c r="D173" s="67">
        <v>159</v>
      </c>
      <c r="E173" s="55">
        <v>99</v>
      </c>
      <c r="F173" s="50">
        <v>0</v>
      </c>
      <c r="G173" s="71">
        <v>157</v>
      </c>
    </row>
    <row r="174" spans="1:7" x14ac:dyDescent="0.25">
      <c r="A174" s="14" t="s">
        <v>22</v>
      </c>
      <c r="B174" s="55"/>
      <c r="C174" s="55"/>
      <c r="D174" s="55"/>
      <c r="E174" s="55">
        <v>99</v>
      </c>
      <c r="F174" s="50">
        <v>0</v>
      </c>
      <c r="G174" s="71"/>
    </row>
    <row r="175" spans="1:7" x14ac:dyDescent="0.25">
      <c r="A175" s="15" t="s">
        <v>61</v>
      </c>
      <c r="B175" s="67"/>
      <c r="C175" s="67">
        <v>5</v>
      </c>
      <c r="D175" s="67">
        <v>9</v>
      </c>
      <c r="E175" s="55">
        <v>2</v>
      </c>
      <c r="F175" s="50">
        <v>0</v>
      </c>
      <c r="G175" s="71">
        <v>11</v>
      </c>
    </row>
    <row r="176" spans="1:7" x14ac:dyDescent="0.25">
      <c r="A176" s="15" t="s">
        <v>62</v>
      </c>
      <c r="B176" s="67"/>
      <c r="C176" s="67">
        <v>45</v>
      </c>
      <c r="D176" s="67">
        <v>70</v>
      </c>
      <c r="E176" s="55">
        <v>52</v>
      </c>
      <c r="F176" s="50">
        <v>0</v>
      </c>
      <c r="G176" s="71">
        <v>117</v>
      </c>
    </row>
    <row r="177" spans="1:7" x14ac:dyDescent="0.25">
      <c r="A177" s="15" t="s">
        <v>63</v>
      </c>
      <c r="B177" s="69"/>
      <c r="C177" s="69">
        <v>131</v>
      </c>
      <c r="D177" s="69">
        <v>113</v>
      </c>
      <c r="E177" s="56">
        <v>67</v>
      </c>
      <c r="F177" s="50">
        <v>0</v>
      </c>
      <c r="G177" s="55">
        <v>168</v>
      </c>
    </row>
    <row r="178" spans="1:7" x14ac:dyDescent="0.25">
      <c r="A178" s="53" t="s">
        <v>64</v>
      </c>
      <c r="B178" s="57"/>
      <c r="C178" s="57"/>
      <c r="D178" s="57"/>
      <c r="E178" s="57"/>
      <c r="F178" s="74"/>
      <c r="G178" s="54"/>
    </row>
    <row r="179" spans="1:7" x14ac:dyDescent="0.25">
      <c r="A179" s="15" t="s">
        <v>65</v>
      </c>
      <c r="B179" s="67"/>
      <c r="C179" s="67">
        <f>SUM(C180:C182)</f>
        <v>149</v>
      </c>
      <c r="D179" s="67">
        <f>SUM(D180:D182)</f>
        <v>124</v>
      </c>
      <c r="E179" s="67">
        <f>SUM(E180:E182)</f>
        <v>112</v>
      </c>
      <c r="F179" s="67">
        <f t="shared" ref="F179:G179" si="17">SUM(F180:F182)</f>
        <v>0</v>
      </c>
      <c r="G179" s="67">
        <f t="shared" si="17"/>
        <v>180</v>
      </c>
    </row>
    <row r="180" spans="1:7" x14ac:dyDescent="0.25">
      <c r="A180" s="51" t="s">
        <v>66</v>
      </c>
      <c r="B180" s="67"/>
      <c r="C180" s="67">
        <f t="shared" ref="C180:G182" si="18">SUM(C184,C188)</f>
        <v>2</v>
      </c>
      <c r="D180" s="67">
        <f t="shared" si="18"/>
        <v>3</v>
      </c>
      <c r="E180" s="67">
        <f t="shared" si="18"/>
        <v>1</v>
      </c>
      <c r="F180" s="67">
        <f t="shared" si="18"/>
        <v>0</v>
      </c>
      <c r="G180" s="67">
        <f t="shared" si="18"/>
        <v>16</v>
      </c>
    </row>
    <row r="181" spans="1:7" x14ac:dyDescent="0.25">
      <c r="A181" s="51" t="s">
        <v>67</v>
      </c>
      <c r="B181" s="67"/>
      <c r="C181" s="67">
        <f t="shared" si="18"/>
        <v>34</v>
      </c>
      <c r="D181" s="67">
        <f>SUM(D185,D189)</f>
        <v>43</v>
      </c>
      <c r="E181" s="67">
        <f>SUM(E185,E189)</f>
        <v>36</v>
      </c>
      <c r="F181" s="50">
        <v>0</v>
      </c>
      <c r="G181" s="67">
        <f t="shared" si="18"/>
        <v>86</v>
      </c>
    </row>
    <row r="182" spans="1:7" x14ac:dyDescent="0.25">
      <c r="A182" s="51" t="s">
        <v>68</v>
      </c>
      <c r="B182" s="67"/>
      <c r="C182" s="67">
        <f t="shared" si="18"/>
        <v>113</v>
      </c>
      <c r="D182" s="67">
        <f>SUM(D186,D190)</f>
        <v>78</v>
      </c>
      <c r="E182" s="67">
        <f>SUM(E186,E190)</f>
        <v>75</v>
      </c>
      <c r="F182" s="50">
        <v>0</v>
      </c>
      <c r="G182" s="67">
        <f t="shared" si="18"/>
        <v>78</v>
      </c>
    </row>
    <row r="183" spans="1:7" x14ac:dyDescent="0.25">
      <c r="A183" s="14" t="s">
        <v>17</v>
      </c>
      <c r="B183" s="55"/>
      <c r="C183" s="55"/>
      <c r="D183" s="55"/>
      <c r="E183" s="55"/>
      <c r="F183" s="50"/>
      <c r="G183" s="75"/>
    </row>
    <row r="184" spans="1:7" x14ac:dyDescent="0.25">
      <c r="A184" s="15" t="s">
        <v>66</v>
      </c>
      <c r="B184" s="67"/>
      <c r="C184" s="67">
        <v>1</v>
      </c>
      <c r="D184" s="67">
        <v>3</v>
      </c>
      <c r="E184" s="55">
        <v>1</v>
      </c>
      <c r="F184" s="50">
        <v>0</v>
      </c>
      <c r="G184" s="75">
        <v>10</v>
      </c>
    </row>
    <row r="185" spans="1:7" x14ac:dyDescent="0.25">
      <c r="A185" s="15" t="s">
        <v>67</v>
      </c>
      <c r="B185" s="67"/>
      <c r="C185" s="67">
        <v>24</v>
      </c>
      <c r="D185" s="67">
        <v>29</v>
      </c>
      <c r="E185" s="55">
        <v>28</v>
      </c>
      <c r="F185" s="50">
        <v>0</v>
      </c>
      <c r="G185" s="75">
        <v>46</v>
      </c>
    </row>
    <row r="186" spans="1:7" x14ac:dyDescent="0.25">
      <c r="A186" s="15" t="s">
        <v>68</v>
      </c>
      <c r="B186" s="67"/>
      <c r="C186" s="67">
        <v>95</v>
      </c>
      <c r="D186" s="67">
        <v>65</v>
      </c>
      <c r="E186" s="55">
        <v>61</v>
      </c>
      <c r="F186" s="50">
        <v>0</v>
      </c>
      <c r="G186" s="75">
        <v>61</v>
      </c>
    </row>
    <row r="187" spans="1:7" x14ac:dyDescent="0.25">
      <c r="A187" s="14" t="s">
        <v>18</v>
      </c>
      <c r="B187" s="55"/>
      <c r="C187" s="55"/>
      <c r="D187" s="55"/>
      <c r="E187" s="55"/>
      <c r="F187" s="50"/>
      <c r="G187" s="75"/>
    </row>
    <row r="188" spans="1:7" x14ac:dyDescent="0.25">
      <c r="A188" s="15" t="s">
        <v>66</v>
      </c>
      <c r="B188" s="67"/>
      <c r="C188" s="67">
        <v>1</v>
      </c>
      <c r="D188" s="67">
        <v>0</v>
      </c>
      <c r="E188" s="55">
        <v>0</v>
      </c>
      <c r="F188" s="50">
        <v>0</v>
      </c>
      <c r="G188" s="75">
        <v>6</v>
      </c>
    </row>
    <row r="189" spans="1:7" x14ac:dyDescent="0.25">
      <c r="A189" s="15" t="s">
        <v>67</v>
      </c>
      <c r="B189" s="67"/>
      <c r="C189" s="67">
        <v>10</v>
      </c>
      <c r="D189" s="67">
        <v>14</v>
      </c>
      <c r="E189" s="55">
        <v>8</v>
      </c>
      <c r="F189" s="50">
        <v>0</v>
      </c>
      <c r="G189" s="75">
        <v>40</v>
      </c>
    </row>
    <row r="190" spans="1:7" x14ac:dyDescent="0.25">
      <c r="A190" s="61" t="s">
        <v>68</v>
      </c>
      <c r="B190" s="69"/>
      <c r="C190" s="69">
        <v>18</v>
      </c>
      <c r="D190" s="69">
        <v>13</v>
      </c>
      <c r="E190" s="56">
        <v>14</v>
      </c>
      <c r="F190" s="52">
        <v>0</v>
      </c>
      <c r="G190" s="76">
        <v>17</v>
      </c>
    </row>
    <row r="191" spans="1:7" ht="19.5" x14ac:dyDescent="0.25">
      <c r="A191" s="77" t="s">
        <v>69</v>
      </c>
      <c r="B191" s="67"/>
      <c r="C191" s="67"/>
      <c r="D191" s="67"/>
      <c r="E191" s="55"/>
      <c r="F191" s="50"/>
      <c r="G191" s="75"/>
    </row>
    <row r="192" spans="1:7" x14ac:dyDescent="0.25">
      <c r="A192" s="44" t="s">
        <v>70</v>
      </c>
      <c r="B192" s="44"/>
      <c r="C192" s="44"/>
      <c r="D192" s="44"/>
      <c r="E192" s="44"/>
    </row>
    <row r="193" spans="1:4" x14ac:dyDescent="0.25">
      <c r="A193" s="44"/>
      <c r="B193" s="63"/>
      <c r="C193" s="63"/>
      <c r="D193" s="45"/>
    </row>
  </sheetData>
  <mergeCells count="3">
    <mergeCell ref="A1:F1"/>
    <mergeCell ref="A85:G85"/>
    <mergeCell ref="A137:G137"/>
  </mergeCells>
  <pageMargins left="0.26" right="0.19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Section.4 Education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2014-01-05T14:19:44Z</dcterms:created>
  <dcterms:modified xsi:type="dcterms:W3CDTF">2014-01-05T14:19:45Z</dcterms:modified>
</cp:coreProperties>
</file>